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770" yWindow="65521" windowWidth="17805" windowHeight="8760" activeTab="0"/>
  </bookViews>
  <sheets>
    <sheet name="Spring" sheetId="1" r:id="rId1"/>
    <sheet name="Late Spring" sheetId="2" r:id="rId2"/>
    <sheet name="June" sheetId="3" r:id="rId3"/>
    <sheet name="July" sheetId="4" r:id="rId4"/>
    <sheet name="August" sheetId="5" r:id="rId5"/>
    <sheet name="AutumnWinter" sheetId="6" r:id="rId6"/>
    <sheet name="Perseverance" sheetId="7" r:id="rId7"/>
  </sheets>
  <definedNames>
    <definedName name="_xlfn.RANK.EQ" hidden="1">#NAME?</definedName>
    <definedName name="_xlfn_RANK_EQ">NA()</definedName>
  </definedNames>
  <calcPr fullCalcOnLoad="1"/>
</workbook>
</file>

<file path=xl/sharedStrings.xml><?xml version="1.0" encoding="utf-8"?>
<sst xmlns="http://schemas.openxmlformats.org/spreadsheetml/2006/main" count="237" uniqueCount="64">
  <si>
    <t>Class</t>
  </si>
  <si>
    <t>Sail #</t>
  </si>
  <si>
    <t>PY #</t>
  </si>
  <si>
    <t>Position</t>
  </si>
  <si>
    <t>Name</t>
  </si>
  <si>
    <t>Norman Halstead</t>
  </si>
  <si>
    <t>Supernova</t>
  </si>
  <si>
    <t>Bern Harvey</t>
  </si>
  <si>
    <t>Laser</t>
  </si>
  <si>
    <t>Less
Discard</t>
  </si>
  <si>
    <t xml:space="preserve"># entries = </t>
  </si>
  <si>
    <t xml:space="preserve"># races = </t>
  </si>
  <si>
    <t>50% of races plus 1 count as qualifying races</t>
  </si>
  <si>
    <t xml:space="preserve">#races to count = </t>
  </si>
  <si>
    <t>Overall
Total</t>
  </si>
  <si>
    <t>Richard Willows</t>
  </si>
  <si>
    <t>Mike Thompson</t>
  </si>
  <si>
    <t>Net Points</t>
  </si>
  <si>
    <t>Roadford Lake SC Spring Series 2019</t>
  </si>
  <si>
    <t>Aero 5</t>
  </si>
  <si>
    <t>Kevin Reed</t>
  </si>
  <si>
    <t>RS400</t>
  </si>
  <si>
    <t>Dave Evans</t>
  </si>
  <si>
    <t>Kevin Reed/Mark Stitson</t>
  </si>
  <si>
    <t>Trevor Griffiths/Jonathon Griffiths</t>
  </si>
  <si>
    <t>Mike Taylor</t>
  </si>
  <si>
    <t>Mark Stitson</t>
  </si>
  <si>
    <t>Radial</t>
  </si>
  <si>
    <t>Alex Reed</t>
  </si>
  <si>
    <t>Aero 7</t>
  </si>
  <si>
    <t>7=</t>
  </si>
  <si>
    <t>9=</t>
  </si>
  <si>
    <t>Roadford Lake SC Late Spring Series 2019</t>
  </si>
  <si>
    <t>Steve Tostevin</t>
  </si>
  <si>
    <t>Colin Brown</t>
  </si>
  <si>
    <t>Phil Murray</t>
  </si>
  <si>
    <t>Dart 18</t>
  </si>
  <si>
    <t>Ed Bremner</t>
  </si>
  <si>
    <t>Int. Canoe OD</t>
  </si>
  <si>
    <t>John Elmes</t>
  </si>
  <si>
    <t>Cian Hooper</t>
  </si>
  <si>
    <t>RS 400</t>
  </si>
  <si>
    <t>Roadford Lake SC June Series 2019</t>
  </si>
  <si>
    <t>2 discards</t>
  </si>
  <si>
    <t>3=</t>
  </si>
  <si>
    <t>Liam</t>
  </si>
  <si>
    <t>Roadford Lake SC July Series 2019</t>
  </si>
  <si>
    <t>Neil Witt</t>
  </si>
  <si>
    <t>Harrier</t>
  </si>
  <si>
    <t>Colin Mills</t>
  </si>
  <si>
    <t>RS Cat</t>
  </si>
  <si>
    <t>4=</t>
  </si>
  <si>
    <t>Chris Greenstead</t>
  </si>
  <si>
    <t>F/Fifteen</t>
  </si>
  <si>
    <t>Kevin Read/Mark Stitson</t>
  </si>
  <si>
    <t>Roadford Lake SC August Series 2019</t>
  </si>
  <si>
    <t>1 discard</t>
  </si>
  <si>
    <t>1=</t>
  </si>
  <si>
    <t>6=</t>
  </si>
  <si>
    <t>Roadford Lake SC Autumn/Winter Series 2019</t>
  </si>
  <si>
    <t>1 Discard</t>
  </si>
  <si>
    <t>Buzz</t>
  </si>
  <si>
    <t>Roadford Lake SC Perseverance Series 2019</t>
  </si>
  <si>
    <t>0 discards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</si>
</sst>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d\-mm"/>
    <numFmt numFmtId="172" formatCode="dd/mm"/>
    <numFmt numFmtId="173" formatCode="mmm\-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/>
    </xf>
    <xf numFmtId="0" fontId="1" fillId="23" borderId="11" xfId="0" applyFont="1" applyFill="1" applyBorder="1" applyAlignment="1" applyProtection="1">
      <alignment/>
      <protection/>
    </xf>
    <xf numFmtId="0" fontId="1" fillId="23" borderId="11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 locked="0"/>
    </xf>
    <xf numFmtId="0" fontId="1" fillId="23" borderId="11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0" fillId="24" borderId="0" xfId="0" applyFill="1" applyAlignment="1" applyProtection="1">
      <alignment horizontal="right"/>
      <protection locked="0"/>
    </xf>
    <xf numFmtId="0" fontId="0" fillId="24" borderId="0" xfId="0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4" borderId="13" xfId="0" applyFill="1" applyBorder="1" applyAlignment="1" applyProtection="1">
      <alignment horizontal="center"/>
      <protection/>
    </xf>
    <xf numFmtId="2" fontId="0" fillId="24" borderId="0" xfId="0" applyNumberFormat="1" applyFill="1" applyAlignment="1" applyProtection="1">
      <alignment horizontal="center"/>
      <protection locked="0"/>
    </xf>
    <xf numFmtId="172" fontId="1" fillId="23" borderId="14" xfId="0" applyNumberFormat="1" applyFont="1" applyFill="1" applyBorder="1" applyAlignment="1" applyProtection="1">
      <alignment horizontal="center" textRotation="180"/>
      <protection/>
    </xf>
    <xf numFmtId="1" fontId="0" fillId="0" borderId="14" xfId="0" applyNumberFormat="1" applyFill="1" applyBorder="1" applyAlignment="1" applyProtection="1">
      <alignment horizontal="center"/>
      <protection/>
    </xf>
    <xf numFmtId="2" fontId="1" fillId="23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/>
    </xf>
    <xf numFmtId="0" fontId="0" fillId="0" borderId="0" xfId="62" applyAlignment="1" applyProtection="1">
      <alignment horizontal="center"/>
      <protection locked="0"/>
    </xf>
    <xf numFmtId="0" fontId="22" fillId="0" borderId="0" xfId="62" applyFont="1" applyProtection="1">
      <alignment/>
      <protection locked="0"/>
    </xf>
    <xf numFmtId="2" fontId="0" fillId="0" borderId="0" xfId="62" applyNumberFormat="1" applyAlignment="1" applyProtection="1">
      <alignment horizontal="center"/>
      <protection locked="0"/>
    </xf>
    <xf numFmtId="0" fontId="0" fillId="0" borderId="0" xfId="62">
      <alignment/>
      <protection/>
    </xf>
    <xf numFmtId="0" fontId="1" fillId="0" borderId="0" xfId="62" applyFont="1" applyAlignment="1" applyProtection="1">
      <alignment horizontal="left"/>
      <protection locked="0"/>
    </xf>
    <xf numFmtId="0" fontId="0" fillId="25" borderId="0" xfId="62" applyFont="1" applyFill="1" applyAlignment="1" applyProtection="1">
      <alignment horizontal="right"/>
      <protection locked="0"/>
    </xf>
    <xf numFmtId="0" fontId="0" fillId="25" borderId="0" xfId="62" applyFill="1" applyAlignment="1" applyProtection="1">
      <alignment horizontal="left"/>
      <protection locked="0"/>
    </xf>
    <xf numFmtId="0" fontId="0" fillId="25" borderId="0" xfId="62" applyFill="1" applyAlignment="1" applyProtection="1">
      <alignment horizontal="center"/>
      <protection locked="0"/>
    </xf>
    <xf numFmtId="0" fontId="0" fillId="25" borderId="15" xfId="62" applyFill="1" applyBorder="1" applyAlignment="1" applyProtection="1">
      <alignment horizontal="center"/>
      <protection/>
    </xf>
    <xf numFmtId="2" fontId="0" fillId="25" borderId="0" xfId="62" applyNumberFormat="1" applyFill="1" applyAlignment="1" applyProtection="1">
      <alignment horizontal="center"/>
      <protection locked="0"/>
    </xf>
    <xf numFmtId="0" fontId="1" fillId="26" borderId="16" xfId="62" applyFont="1" applyFill="1" applyBorder="1" applyProtection="1">
      <alignment/>
      <protection/>
    </xf>
    <xf numFmtId="0" fontId="1" fillId="26" borderId="16" xfId="62" applyFont="1" applyFill="1" applyBorder="1" applyAlignment="1" applyProtection="1">
      <alignment horizontal="center"/>
      <protection/>
    </xf>
    <xf numFmtId="172" fontId="1" fillId="26" borderId="17" xfId="62" applyNumberFormat="1" applyFont="1" applyFill="1" applyBorder="1" applyAlignment="1" applyProtection="1">
      <alignment horizontal="center" textRotation="180"/>
      <protection/>
    </xf>
    <xf numFmtId="2" fontId="1" fillId="26" borderId="17" xfId="62" applyNumberFormat="1" applyFont="1" applyFill="1" applyBorder="1" applyAlignment="1" applyProtection="1">
      <alignment horizontal="center" wrapText="1"/>
      <protection/>
    </xf>
    <xf numFmtId="0" fontId="1" fillId="26" borderId="16" xfId="62" applyFont="1" applyFill="1" applyBorder="1" applyAlignment="1" applyProtection="1">
      <alignment horizontal="center" wrapText="1"/>
      <protection/>
    </xf>
    <xf numFmtId="0" fontId="0" fillId="0" borderId="18" xfId="62" applyFont="1" applyBorder="1" applyProtection="1">
      <alignment/>
      <protection/>
    </xf>
    <xf numFmtId="0" fontId="0" fillId="0" borderId="18" xfId="62" applyFont="1" applyBorder="1" applyAlignment="1" applyProtection="1">
      <alignment horizontal="center"/>
      <protection/>
    </xf>
    <xf numFmtId="1" fontId="0" fillId="0" borderId="17" xfId="62" applyNumberFormat="1" applyFill="1" applyBorder="1" applyAlignment="1" applyProtection="1">
      <alignment horizontal="center"/>
      <protection/>
    </xf>
    <xf numFmtId="0" fontId="0" fillId="0" borderId="17" xfId="62" applyBorder="1" applyAlignment="1" applyProtection="1">
      <alignment horizontal="center"/>
      <protection locked="0"/>
    </xf>
    <xf numFmtId="1" fontId="0" fillId="0" borderId="0" xfId="62" applyNumberFormat="1" applyAlignment="1" applyProtection="1">
      <alignment horizontal="center"/>
      <protection locked="0"/>
    </xf>
    <xf numFmtId="0" fontId="0" fillId="0" borderId="18" xfId="62" applyFill="1" applyBorder="1" applyAlignment="1" applyProtection="1">
      <alignment horizontal="center"/>
      <protection/>
    </xf>
    <xf numFmtId="0" fontId="0" fillId="27" borderId="18" xfId="62" applyFont="1" applyFill="1" applyBorder="1" applyProtection="1">
      <alignment/>
      <protection/>
    </xf>
    <xf numFmtId="0" fontId="0" fillId="27" borderId="18" xfId="62" applyFont="1" applyFill="1" applyBorder="1" applyAlignment="1" applyProtection="1">
      <alignment horizontal="center"/>
      <protection/>
    </xf>
    <xf numFmtId="1" fontId="0" fillId="27" borderId="18" xfId="62" applyNumberFormat="1" applyFill="1" applyBorder="1" applyAlignment="1" applyProtection="1">
      <alignment horizontal="center"/>
      <protection/>
    </xf>
    <xf numFmtId="0" fontId="0" fillId="27" borderId="18" xfId="62" applyFill="1" applyBorder="1" applyAlignment="1" applyProtection="1">
      <alignment horizontal="center"/>
      <protection/>
    </xf>
    <xf numFmtId="1" fontId="0" fillId="27" borderId="0" xfId="62" applyNumberFormat="1" applyFill="1" applyAlignment="1" applyProtection="1">
      <alignment horizontal="center"/>
      <protection locked="0"/>
    </xf>
    <xf numFmtId="1" fontId="0" fillId="0" borderId="18" xfId="62" applyNumberFormat="1" applyFill="1" applyBorder="1" applyAlignment="1" applyProtection="1">
      <alignment horizontal="center"/>
      <protection/>
    </xf>
    <xf numFmtId="0" fontId="0" fillId="0" borderId="18" xfId="62" applyFont="1" applyBorder="1" applyAlignment="1" applyProtection="1">
      <alignment horizontal="left"/>
      <protection/>
    </xf>
    <xf numFmtId="0" fontId="0" fillId="27" borderId="18" xfId="62" applyFont="1" applyFill="1" applyBorder="1" applyAlignment="1" applyProtection="1">
      <alignment horizontal="left"/>
      <protection/>
    </xf>
    <xf numFmtId="0" fontId="0" fillId="0" borderId="19" xfId="62" applyFont="1" applyBorder="1" applyProtection="1">
      <alignment/>
      <protection/>
    </xf>
    <xf numFmtId="0" fontId="0" fillId="0" borderId="19" xfId="62" applyFont="1" applyBorder="1" applyAlignment="1" applyProtection="1">
      <alignment horizontal="center"/>
      <protection/>
    </xf>
    <xf numFmtId="1" fontId="0" fillId="0" borderId="19" xfId="62" applyNumberFormat="1" applyFill="1" applyBorder="1" applyAlignment="1" applyProtection="1">
      <alignment horizontal="center"/>
      <protection/>
    </xf>
    <xf numFmtId="0" fontId="0" fillId="0" borderId="19" xfId="62" applyFill="1" applyBorder="1" applyAlignment="1" applyProtection="1">
      <alignment horizontal="center"/>
      <protection/>
    </xf>
    <xf numFmtId="0" fontId="0" fillId="0" borderId="0" xfId="62" applyProtection="1">
      <alignment/>
      <protection locked="0"/>
    </xf>
    <xf numFmtId="0" fontId="0" fillId="0" borderId="0" xfId="61" applyAlignment="1" applyProtection="1">
      <alignment horizontal="center"/>
      <protection locked="0"/>
    </xf>
    <xf numFmtId="0" fontId="22" fillId="0" borderId="0" xfId="61" applyFont="1" applyProtection="1">
      <alignment/>
      <protection locked="0"/>
    </xf>
    <xf numFmtId="2" fontId="0" fillId="0" borderId="0" xfId="61" applyNumberFormat="1" applyAlignment="1" applyProtection="1">
      <alignment horizontal="center"/>
      <protection locked="0"/>
    </xf>
    <xf numFmtId="0" fontId="0" fillId="0" borderId="0" xfId="61" applyProtection="1">
      <alignment/>
      <protection locked="0"/>
    </xf>
    <xf numFmtId="0" fontId="1" fillId="0" borderId="0" xfId="61" applyFont="1" applyAlignment="1" applyProtection="1">
      <alignment horizontal="left"/>
      <protection locked="0"/>
    </xf>
    <xf numFmtId="0" fontId="0" fillId="25" borderId="0" xfId="61" applyFont="1" applyFill="1" applyAlignment="1" applyProtection="1">
      <alignment horizontal="right"/>
      <protection locked="0"/>
    </xf>
    <xf numFmtId="0" fontId="0" fillId="25" borderId="0" xfId="61" applyFill="1" applyAlignment="1" applyProtection="1">
      <alignment horizontal="left"/>
      <protection locked="0"/>
    </xf>
    <xf numFmtId="0" fontId="0" fillId="25" borderId="0" xfId="61" applyFill="1" applyAlignment="1" applyProtection="1">
      <alignment horizontal="center"/>
      <protection locked="0"/>
    </xf>
    <xf numFmtId="0" fontId="0" fillId="25" borderId="15" xfId="61" applyFill="1" applyBorder="1" applyAlignment="1" applyProtection="1">
      <alignment horizontal="center"/>
      <protection/>
    </xf>
    <xf numFmtId="2" fontId="0" fillId="25" borderId="0" xfId="61" applyNumberFormat="1" applyFill="1" applyAlignment="1" applyProtection="1">
      <alignment horizontal="center"/>
      <protection locked="0"/>
    </xf>
    <xf numFmtId="0" fontId="1" fillId="26" borderId="16" xfId="61" applyFont="1" applyFill="1" applyBorder="1" applyProtection="1">
      <alignment/>
      <protection/>
    </xf>
    <xf numFmtId="0" fontId="1" fillId="26" borderId="16" xfId="61" applyFont="1" applyFill="1" applyBorder="1" applyAlignment="1" applyProtection="1">
      <alignment horizontal="center"/>
      <protection/>
    </xf>
    <xf numFmtId="172" fontId="1" fillId="26" borderId="17" xfId="61" applyNumberFormat="1" applyFont="1" applyFill="1" applyBorder="1" applyAlignment="1" applyProtection="1">
      <alignment horizontal="center" textRotation="180"/>
      <protection/>
    </xf>
    <xf numFmtId="2" fontId="1" fillId="26" borderId="17" xfId="61" applyNumberFormat="1" applyFont="1" applyFill="1" applyBorder="1" applyAlignment="1" applyProtection="1">
      <alignment horizontal="center" wrapText="1"/>
      <protection/>
    </xf>
    <xf numFmtId="0" fontId="1" fillId="26" borderId="16" xfId="61" applyFont="1" applyFill="1" applyBorder="1" applyAlignment="1" applyProtection="1">
      <alignment horizontal="center" wrapText="1"/>
      <protection/>
    </xf>
    <xf numFmtId="0" fontId="0" fillId="0" borderId="18" xfId="61" applyFont="1" applyFill="1" applyBorder="1" applyProtection="1">
      <alignment/>
      <protection/>
    </xf>
    <xf numFmtId="0" fontId="0" fillId="0" borderId="18" xfId="61" applyFont="1" applyFill="1" applyBorder="1" applyAlignment="1" applyProtection="1">
      <alignment horizontal="center"/>
      <protection/>
    </xf>
    <xf numFmtId="1" fontId="0" fillId="0" borderId="17" xfId="61" applyNumberFormat="1" applyFill="1" applyBorder="1" applyAlignment="1" applyProtection="1">
      <alignment horizontal="center"/>
      <protection/>
    </xf>
    <xf numFmtId="0" fontId="0" fillId="0" borderId="17" xfId="61" applyBorder="1" applyAlignment="1" applyProtection="1">
      <alignment horizontal="center"/>
      <protection locked="0"/>
    </xf>
    <xf numFmtId="1" fontId="0" fillId="0" borderId="0" xfId="61" applyNumberFormat="1" applyAlignment="1" applyProtection="1">
      <alignment horizontal="center"/>
      <protection locked="0"/>
    </xf>
    <xf numFmtId="0" fontId="0" fillId="27" borderId="18" xfId="61" applyFont="1" applyFill="1" applyBorder="1" applyProtection="1">
      <alignment/>
      <protection/>
    </xf>
    <xf numFmtId="0" fontId="0" fillId="27" borderId="18" xfId="61" applyFont="1" applyFill="1" applyBorder="1" applyAlignment="1" applyProtection="1">
      <alignment horizontal="center"/>
      <protection/>
    </xf>
    <xf numFmtId="1" fontId="0" fillId="27" borderId="18" xfId="61" applyNumberFormat="1" applyFill="1" applyBorder="1" applyAlignment="1" applyProtection="1">
      <alignment horizontal="center"/>
      <protection/>
    </xf>
    <xf numFmtId="0" fontId="0" fillId="27" borderId="18" xfId="61" applyFill="1" applyBorder="1" applyAlignment="1" applyProtection="1">
      <alignment horizontal="center"/>
      <protection/>
    </xf>
    <xf numFmtId="1" fontId="0" fillId="27" borderId="0" xfId="61" applyNumberFormat="1" applyFill="1" applyAlignment="1" applyProtection="1">
      <alignment horizontal="center"/>
      <protection locked="0"/>
    </xf>
    <xf numFmtId="0" fontId="0" fillId="0" borderId="18" xfId="61" applyFont="1" applyBorder="1" applyProtection="1">
      <alignment/>
      <protection/>
    </xf>
    <xf numFmtId="0" fontId="0" fillId="0" borderId="18" xfId="61" applyFont="1" applyBorder="1" applyAlignment="1" applyProtection="1">
      <alignment horizontal="center"/>
      <protection/>
    </xf>
    <xf numFmtId="1" fontId="0" fillId="0" borderId="18" xfId="61" applyNumberFormat="1" applyFill="1" applyBorder="1" applyAlignment="1" applyProtection="1">
      <alignment horizontal="center"/>
      <protection/>
    </xf>
    <xf numFmtId="0" fontId="0" fillId="27" borderId="18" xfId="61" applyFont="1" applyFill="1" applyBorder="1" applyAlignment="1" applyProtection="1">
      <alignment horizontal="left"/>
      <protection/>
    </xf>
    <xf numFmtId="0" fontId="0" fillId="0" borderId="18" xfId="61" applyFont="1" applyBorder="1" applyAlignment="1" applyProtection="1">
      <alignment horizontal="left"/>
      <protection/>
    </xf>
    <xf numFmtId="0" fontId="0" fillId="0" borderId="19" xfId="61" applyFont="1" applyBorder="1" applyProtection="1">
      <alignment/>
      <protection/>
    </xf>
    <xf numFmtId="0" fontId="0" fillId="0" borderId="19" xfId="61" applyFont="1" applyBorder="1" applyAlignment="1" applyProtection="1">
      <alignment horizontal="center"/>
      <protection/>
    </xf>
    <xf numFmtId="1" fontId="0" fillId="0" borderId="19" xfId="61" applyNumberFormat="1" applyFill="1" applyBorder="1" applyAlignment="1" applyProtection="1">
      <alignment horizontal="center"/>
      <protection/>
    </xf>
    <xf numFmtId="0" fontId="0" fillId="0" borderId="19" xfId="61" applyFill="1" applyBorder="1" applyAlignment="1" applyProtection="1">
      <alignment horizontal="center"/>
      <protection/>
    </xf>
    <xf numFmtId="0" fontId="0" fillId="0" borderId="0" xfId="60" applyAlignment="1" applyProtection="1">
      <alignment horizontal="center"/>
      <protection locked="0"/>
    </xf>
    <xf numFmtId="0" fontId="22" fillId="0" borderId="0" xfId="60" applyFont="1" applyProtection="1">
      <alignment/>
      <protection locked="0"/>
    </xf>
    <xf numFmtId="2" fontId="0" fillId="0" borderId="0" xfId="60" applyNumberFormat="1" applyAlignment="1" applyProtection="1">
      <alignment horizontal="center"/>
      <protection locked="0"/>
    </xf>
    <xf numFmtId="0" fontId="0" fillId="0" borderId="0" xfId="60" applyProtection="1">
      <alignment/>
      <protection locked="0"/>
    </xf>
    <xf numFmtId="0" fontId="1" fillId="0" borderId="0" xfId="60" applyFont="1" applyAlignment="1" applyProtection="1">
      <alignment horizontal="left"/>
      <protection locked="0"/>
    </xf>
    <xf numFmtId="0" fontId="0" fillId="25" borderId="0" xfId="60" applyFont="1" applyFill="1" applyAlignment="1" applyProtection="1">
      <alignment horizontal="right"/>
      <protection locked="0"/>
    </xf>
    <xf numFmtId="0" fontId="0" fillId="25" borderId="0" xfId="60" applyFill="1" applyAlignment="1" applyProtection="1">
      <alignment horizontal="left"/>
      <protection locked="0"/>
    </xf>
    <xf numFmtId="0" fontId="0" fillId="25" borderId="0" xfId="60" applyFill="1" applyAlignment="1" applyProtection="1">
      <alignment horizontal="center"/>
      <protection locked="0"/>
    </xf>
    <xf numFmtId="0" fontId="0" fillId="25" borderId="15" xfId="60" applyFill="1" applyBorder="1" applyAlignment="1" applyProtection="1">
      <alignment horizontal="center"/>
      <protection/>
    </xf>
    <xf numFmtId="2" fontId="0" fillId="25" borderId="0" xfId="60" applyNumberFormat="1" applyFill="1" applyAlignment="1" applyProtection="1">
      <alignment horizontal="center"/>
      <protection locked="0"/>
    </xf>
    <xf numFmtId="0" fontId="1" fillId="26" borderId="16" xfId="60" applyFont="1" applyFill="1" applyBorder="1" applyProtection="1">
      <alignment/>
      <protection/>
    </xf>
    <xf numFmtId="0" fontId="1" fillId="26" borderId="16" xfId="60" applyFont="1" applyFill="1" applyBorder="1" applyAlignment="1" applyProtection="1">
      <alignment horizontal="center"/>
      <protection/>
    </xf>
    <xf numFmtId="172" fontId="1" fillId="26" borderId="17" xfId="60" applyNumberFormat="1" applyFont="1" applyFill="1" applyBorder="1" applyAlignment="1" applyProtection="1">
      <alignment horizontal="center" textRotation="180"/>
      <protection/>
    </xf>
    <xf numFmtId="2" fontId="1" fillId="26" borderId="17" xfId="60" applyNumberFormat="1" applyFont="1" applyFill="1" applyBorder="1" applyAlignment="1" applyProtection="1">
      <alignment horizontal="center" wrapText="1"/>
      <protection/>
    </xf>
    <xf numFmtId="0" fontId="1" fillId="26" borderId="16" xfId="60" applyFont="1" applyFill="1" applyBorder="1" applyAlignment="1" applyProtection="1">
      <alignment horizontal="center" wrapText="1"/>
      <protection/>
    </xf>
    <xf numFmtId="0" fontId="0" fillId="0" borderId="18" xfId="60" applyFont="1" applyFill="1" applyBorder="1" applyProtection="1">
      <alignment/>
      <protection/>
    </xf>
    <xf numFmtId="0" fontId="0" fillId="0" borderId="18" xfId="60" applyFont="1" applyFill="1" applyBorder="1" applyAlignment="1" applyProtection="1">
      <alignment horizontal="center"/>
      <protection/>
    </xf>
    <xf numFmtId="1" fontId="0" fillId="0" borderId="17" xfId="60" applyNumberFormat="1" applyFill="1" applyBorder="1" applyAlignment="1" applyProtection="1">
      <alignment horizontal="center"/>
      <protection/>
    </xf>
    <xf numFmtId="0" fontId="0" fillId="0" borderId="17" xfId="60" applyBorder="1" applyAlignment="1" applyProtection="1">
      <alignment horizontal="center"/>
      <protection locked="0"/>
    </xf>
    <xf numFmtId="1" fontId="0" fillId="0" borderId="0" xfId="60" applyNumberFormat="1" applyAlignment="1" applyProtection="1">
      <alignment horizontal="center"/>
      <protection locked="0"/>
    </xf>
    <xf numFmtId="0" fontId="0" fillId="27" borderId="18" xfId="60" applyFont="1" applyFill="1" applyBorder="1" applyProtection="1">
      <alignment/>
      <protection/>
    </xf>
    <xf numFmtId="0" fontId="0" fillId="27" borderId="18" xfId="60" applyFont="1" applyFill="1" applyBorder="1" applyAlignment="1" applyProtection="1">
      <alignment horizontal="center"/>
      <protection/>
    </xf>
    <xf numFmtId="1" fontId="0" fillId="27" borderId="18" xfId="60" applyNumberFormat="1" applyFill="1" applyBorder="1" applyAlignment="1" applyProtection="1">
      <alignment horizontal="center"/>
      <protection/>
    </xf>
    <xf numFmtId="0" fontId="0" fillId="27" borderId="18" xfId="60" applyFill="1" applyBorder="1" applyAlignment="1" applyProtection="1">
      <alignment horizontal="center"/>
      <protection/>
    </xf>
    <xf numFmtId="1" fontId="0" fillId="4" borderId="0" xfId="60" applyNumberFormat="1" applyFill="1" applyAlignment="1" applyProtection="1">
      <alignment horizontal="center"/>
      <protection locked="0"/>
    </xf>
    <xf numFmtId="0" fontId="0" fillId="0" borderId="18" xfId="60" applyFont="1" applyBorder="1" applyProtection="1">
      <alignment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18" xfId="60" applyNumberFormat="1" applyFill="1" applyBorder="1" applyAlignment="1" applyProtection="1">
      <alignment horizontal="center"/>
      <protection/>
    </xf>
    <xf numFmtId="0" fontId="0" fillId="27" borderId="18" xfId="60" applyFont="1" applyFill="1" applyBorder="1" applyAlignment="1" applyProtection="1">
      <alignment horizontal="left"/>
      <protection/>
    </xf>
    <xf numFmtId="0" fontId="0" fillId="27" borderId="18" xfId="60" applyFill="1" applyBorder="1" applyProtection="1">
      <alignment/>
      <protection/>
    </xf>
    <xf numFmtId="0" fontId="0" fillId="0" borderId="18" xfId="60" applyBorder="1" applyProtection="1">
      <alignment/>
      <protection/>
    </xf>
    <xf numFmtId="0" fontId="0" fillId="0" borderId="18" xfId="60" applyBorder="1" applyAlignment="1" applyProtection="1">
      <alignment horizontal="left"/>
      <protection/>
    </xf>
    <xf numFmtId="0" fontId="0" fillId="27" borderId="18" xfId="60" applyFill="1" applyBorder="1" applyAlignment="1" applyProtection="1">
      <alignment horizontal="left"/>
      <protection/>
    </xf>
    <xf numFmtId="0" fontId="0" fillId="0" borderId="18" xfId="60" applyFont="1" applyBorder="1" applyAlignment="1" applyProtection="1">
      <alignment horizontal="left"/>
      <protection/>
    </xf>
    <xf numFmtId="1" fontId="0" fillId="27" borderId="0" xfId="60" applyNumberFormat="1" applyFill="1" applyAlignment="1" applyProtection="1">
      <alignment horizontal="center"/>
      <protection locked="0"/>
    </xf>
    <xf numFmtId="0" fontId="0" fillId="0" borderId="19" xfId="60" applyFont="1" applyBorder="1" applyProtection="1">
      <alignment/>
      <protection/>
    </xf>
    <xf numFmtId="0" fontId="0" fillId="0" borderId="19" xfId="60" applyFont="1" applyBorder="1" applyAlignment="1" applyProtection="1">
      <alignment horizontal="center"/>
      <protection/>
    </xf>
    <xf numFmtId="1" fontId="0" fillId="0" borderId="19" xfId="60" applyNumberFormat="1" applyFill="1" applyBorder="1" applyAlignment="1" applyProtection="1">
      <alignment horizontal="center"/>
      <protection/>
    </xf>
    <xf numFmtId="0" fontId="0" fillId="0" borderId="19" xfId="60" applyFill="1" applyBorder="1" applyAlignment="1" applyProtection="1">
      <alignment horizontal="center"/>
      <protection/>
    </xf>
    <xf numFmtId="0" fontId="0" fillId="0" borderId="0" xfId="58" applyAlignment="1" applyProtection="1">
      <alignment horizontal="center"/>
      <protection locked="0"/>
    </xf>
    <xf numFmtId="0" fontId="22" fillId="0" borderId="0" xfId="58" applyFont="1" applyProtection="1">
      <alignment/>
      <protection locked="0"/>
    </xf>
    <xf numFmtId="2" fontId="0" fillId="0" borderId="0" xfId="58" applyNumberFormat="1" applyAlignment="1" applyProtection="1">
      <alignment horizontal="center"/>
      <protection locked="0"/>
    </xf>
    <xf numFmtId="0" fontId="0" fillId="0" borderId="0" xfId="58" applyProtection="1">
      <alignment/>
      <protection locked="0"/>
    </xf>
    <xf numFmtId="0" fontId="1" fillId="0" borderId="0" xfId="58" applyFont="1" applyAlignment="1" applyProtection="1">
      <alignment horizontal="left"/>
      <protection locked="0"/>
    </xf>
    <xf numFmtId="0" fontId="0" fillId="25" borderId="0" xfId="58" applyFont="1" applyFill="1" applyAlignment="1" applyProtection="1">
      <alignment horizontal="right"/>
      <protection locked="0"/>
    </xf>
    <xf numFmtId="0" fontId="0" fillId="25" borderId="0" xfId="58" applyFill="1" applyAlignment="1" applyProtection="1">
      <alignment horizontal="left"/>
      <protection locked="0"/>
    </xf>
    <xf numFmtId="0" fontId="0" fillId="25" borderId="0" xfId="58" applyFill="1" applyAlignment="1" applyProtection="1">
      <alignment horizontal="center"/>
      <protection locked="0"/>
    </xf>
    <xf numFmtId="0" fontId="0" fillId="25" borderId="15" xfId="58" applyFill="1" applyBorder="1" applyAlignment="1" applyProtection="1">
      <alignment horizontal="center"/>
      <protection/>
    </xf>
    <xf numFmtId="2" fontId="0" fillId="25" borderId="0" xfId="58" applyNumberFormat="1" applyFill="1" applyAlignment="1" applyProtection="1">
      <alignment horizontal="center"/>
      <protection locked="0"/>
    </xf>
    <xf numFmtId="0" fontId="1" fillId="26" borderId="16" xfId="58" applyFont="1" applyFill="1" applyBorder="1" applyProtection="1">
      <alignment/>
      <protection/>
    </xf>
    <xf numFmtId="0" fontId="1" fillId="26" borderId="16" xfId="58" applyFont="1" applyFill="1" applyBorder="1" applyAlignment="1" applyProtection="1">
      <alignment horizontal="center"/>
      <protection/>
    </xf>
    <xf numFmtId="172" fontId="1" fillId="26" borderId="17" xfId="58" applyNumberFormat="1" applyFont="1" applyFill="1" applyBorder="1" applyAlignment="1" applyProtection="1">
      <alignment horizontal="center" textRotation="180"/>
      <protection/>
    </xf>
    <xf numFmtId="2" fontId="1" fillId="26" borderId="17" xfId="58" applyNumberFormat="1" applyFont="1" applyFill="1" applyBorder="1" applyAlignment="1" applyProtection="1">
      <alignment horizontal="center" wrapText="1"/>
      <protection/>
    </xf>
    <xf numFmtId="0" fontId="1" fillId="26" borderId="16" xfId="58" applyFont="1" applyFill="1" applyBorder="1" applyAlignment="1" applyProtection="1">
      <alignment horizontal="center" wrapText="1"/>
      <protection/>
    </xf>
    <xf numFmtId="0" fontId="0" fillId="0" borderId="18" xfId="58" applyFill="1" applyBorder="1" applyProtection="1">
      <alignment/>
      <protection/>
    </xf>
    <xf numFmtId="0" fontId="0" fillId="0" borderId="18" xfId="58" applyFont="1" applyFill="1" applyBorder="1" applyAlignment="1" applyProtection="1">
      <alignment horizontal="center"/>
      <protection/>
    </xf>
    <xf numFmtId="1" fontId="0" fillId="0" borderId="17" xfId="58" applyNumberFormat="1" applyFill="1" applyBorder="1" applyAlignment="1" applyProtection="1">
      <alignment horizontal="center"/>
      <protection/>
    </xf>
    <xf numFmtId="0" fontId="0" fillId="0" borderId="17" xfId="58" applyBorder="1" applyAlignment="1" applyProtection="1">
      <alignment horizontal="center"/>
      <protection locked="0"/>
    </xf>
    <xf numFmtId="1" fontId="0" fillId="0" borderId="0" xfId="58" applyNumberFormat="1" applyAlignment="1" applyProtection="1">
      <alignment horizontal="center"/>
      <protection locked="0"/>
    </xf>
    <xf numFmtId="0" fontId="0" fillId="27" borderId="18" xfId="58" applyFill="1" applyBorder="1" applyProtection="1">
      <alignment/>
      <protection/>
    </xf>
    <xf numFmtId="0" fontId="0" fillId="27" borderId="18" xfId="58" applyFont="1" applyFill="1" applyBorder="1" applyAlignment="1" applyProtection="1">
      <alignment horizontal="center"/>
      <protection/>
    </xf>
    <xf numFmtId="1" fontId="0" fillId="27" borderId="18" xfId="58" applyNumberFormat="1" applyFill="1" applyBorder="1" applyAlignment="1" applyProtection="1">
      <alignment horizontal="center"/>
      <protection/>
    </xf>
    <xf numFmtId="0" fontId="0" fillId="27" borderId="18" xfId="58" applyFill="1" applyBorder="1" applyAlignment="1" applyProtection="1">
      <alignment horizontal="center"/>
      <protection/>
    </xf>
    <xf numFmtId="1" fontId="0" fillId="4" borderId="0" xfId="58" applyNumberFormat="1" applyFill="1" applyAlignment="1" applyProtection="1">
      <alignment horizontal="center"/>
      <protection locked="0"/>
    </xf>
    <xf numFmtId="0" fontId="0" fillId="0" borderId="18" xfId="58" applyBorder="1" applyProtection="1">
      <alignment/>
      <protection/>
    </xf>
    <xf numFmtId="0" fontId="0" fillId="0" borderId="18" xfId="58" applyFont="1" applyBorder="1" applyAlignment="1" applyProtection="1">
      <alignment horizontal="center"/>
      <protection/>
    </xf>
    <xf numFmtId="1" fontId="0" fillId="0" borderId="18" xfId="58" applyNumberFormat="1" applyFill="1" applyBorder="1" applyAlignment="1" applyProtection="1">
      <alignment horizontal="center"/>
      <protection/>
    </xf>
    <xf numFmtId="0" fontId="0" fillId="0" borderId="18" xfId="58" applyFill="1" applyBorder="1" applyAlignment="1" applyProtection="1">
      <alignment horizontal="center"/>
      <protection/>
    </xf>
    <xf numFmtId="0" fontId="0" fillId="27" borderId="18" xfId="58" applyFill="1" applyBorder="1" applyAlignment="1" applyProtection="1">
      <alignment horizontal="left"/>
      <protection/>
    </xf>
    <xf numFmtId="0" fontId="0" fillId="0" borderId="18" xfId="58" applyBorder="1" applyAlignment="1" applyProtection="1">
      <alignment horizontal="left"/>
      <protection/>
    </xf>
    <xf numFmtId="0" fontId="0" fillId="0" borderId="18" xfId="58" applyFont="1" applyBorder="1" applyAlignment="1" applyProtection="1">
      <alignment horizontal="left"/>
      <protection/>
    </xf>
    <xf numFmtId="1" fontId="0" fillId="27" borderId="0" xfId="58" applyNumberFormat="1" applyFill="1" applyAlignment="1" applyProtection="1">
      <alignment horizontal="center"/>
      <protection locked="0"/>
    </xf>
    <xf numFmtId="0" fontId="0" fillId="0" borderId="18" xfId="58" applyFont="1" applyBorder="1" applyProtection="1">
      <alignment/>
      <protection/>
    </xf>
    <xf numFmtId="0" fontId="0" fillId="27" borderId="18" xfId="58" applyFont="1" applyFill="1" applyBorder="1" applyProtection="1">
      <alignment/>
      <protection/>
    </xf>
    <xf numFmtId="0" fontId="0" fillId="0" borderId="19" xfId="58" applyFont="1" applyBorder="1" applyProtection="1">
      <alignment/>
      <protection/>
    </xf>
    <xf numFmtId="0" fontId="0" fillId="0" borderId="19" xfId="58" applyFont="1" applyBorder="1" applyAlignment="1" applyProtection="1">
      <alignment horizontal="center"/>
      <protection/>
    </xf>
    <xf numFmtId="1" fontId="0" fillId="0" borderId="19" xfId="58" applyNumberFormat="1" applyFill="1" applyBorder="1" applyAlignment="1" applyProtection="1">
      <alignment horizontal="center"/>
      <protection/>
    </xf>
    <xf numFmtId="0" fontId="0" fillId="0" borderId="19" xfId="58" applyFill="1" applyBorder="1" applyAlignment="1" applyProtection="1">
      <alignment horizontal="center"/>
      <protection/>
    </xf>
    <xf numFmtId="0" fontId="0" fillId="0" borderId="0" xfId="59" applyAlignment="1" applyProtection="1">
      <alignment horizontal="center"/>
      <protection locked="0"/>
    </xf>
    <xf numFmtId="0" fontId="22" fillId="0" borderId="0" xfId="59" applyFont="1" applyProtection="1">
      <alignment/>
      <protection locked="0"/>
    </xf>
    <xf numFmtId="2" fontId="0" fillId="0" borderId="0" xfId="59" applyNumberFormat="1" applyAlignment="1" applyProtection="1">
      <alignment horizontal="center"/>
      <protection locked="0"/>
    </xf>
    <xf numFmtId="0" fontId="0" fillId="0" borderId="0" xfId="59" applyProtection="1">
      <alignment/>
      <protection locked="0"/>
    </xf>
    <xf numFmtId="0" fontId="1" fillId="0" borderId="0" xfId="59" applyFont="1" applyAlignment="1" applyProtection="1">
      <alignment horizontal="left"/>
      <protection locked="0"/>
    </xf>
    <xf numFmtId="0" fontId="0" fillId="25" borderId="0" xfId="59" applyFont="1" applyFill="1" applyAlignment="1" applyProtection="1">
      <alignment horizontal="right"/>
      <protection locked="0"/>
    </xf>
    <xf numFmtId="0" fontId="0" fillId="25" borderId="0" xfId="59" applyFill="1" applyAlignment="1" applyProtection="1">
      <alignment horizontal="left"/>
      <protection locked="0"/>
    </xf>
    <xf numFmtId="0" fontId="0" fillId="25" borderId="0" xfId="59" applyFill="1" applyAlignment="1" applyProtection="1">
      <alignment horizontal="center"/>
      <protection locked="0"/>
    </xf>
    <xf numFmtId="0" fontId="0" fillId="25" borderId="15" xfId="59" applyFill="1" applyBorder="1" applyAlignment="1" applyProtection="1">
      <alignment horizontal="center"/>
      <protection/>
    </xf>
    <xf numFmtId="2" fontId="0" fillId="25" borderId="0" xfId="59" applyNumberFormat="1" applyFill="1" applyAlignment="1" applyProtection="1">
      <alignment horizontal="center"/>
      <protection locked="0"/>
    </xf>
    <xf numFmtId="0" fontId="1" fillId="26" borderId="16" xfId="59" applyFont="1" applyFill="1" applyBorder="1" applyProtection="1">
      <alignment/>
      <protection/>
    </xf>
    <xf numFmtId="0" fontId="1" fillId="26" borderId="16" xfId="59" applyFont="1" applyFill="1" applyBorder="1" applyAlignment="1" applyProtection="1">
      <alignment horizontal="center"/>
      <protection/>
    </xf>
    <xf numFmtId="172" fontId="1" fillId="26" borderId="17" xfId="59" applyNumberFormat="1" applyFont="1" applyFill="1" applyBorder="1" applyAlignment="1" applyProtection="1">
      <alignment horizontal="center" textRotation="180"/>
      <protection/>
    </xf>
    <xf numFmtId="2" fontId="1" fillId="26" borderId="17" xfId="59" applyNumberFormat="1" applyFont="1" applyFill="1" applyBorder="1" applyAlignment="1" applyProtection="1">
      <alignment horizontal="center" wrapText="1"/>
      <protection/>
    </xf>
    <xf numFmtId="0" fontId="1" fillId="26" borderId="16" xfId="59" applyFont="1" applyFill="1" applyBorder="1" applyAlignment="1" applyProtection="1">
      <alignment horizontal="center" wrapText="1"/>
      <protection/>
    </xf>
    <xf numFmtId="0" fontId="0" fillId="0" borderId="18" xfId="59" applyFill="1" applyBorder="1" applyProtection="1">
      <alignment/>
      <protection/>
    </xf>
    <xf numFmtId="0" fontId="0" fillId="0" borderId="18" xfId="59" applyFont="1" applyFill="1" applyBorder="1" applyAlignment="1" applyProtection="1">
      <alignment horizontal="center"/>
      <protection/>
    </xf>
    <xf numFmtId="1" fontId="0" fillId="0" borderId="17" xfId="59" applyNumberFormat="1" applyFill="1" applyBorder="1" applyAlignment="1" applyProtection="1">
      <alignment horizontal="center"/>
      <protection/>
    </xf>
    <xf numFmtId="0" fontId="0" fillId="0" borderId="17" xfId="59" applyBorder="1" applyAlignment="1" applyProtection="1">
      <alignment horizontal="center"/>
      <protection locked="0"/>
    </xf>
    <xf numFmtId="1" fontId="0" fillId="0" borderId="0" xfId="59" applyNumberFormat="1" applyAlignment="1" applyProtection="1">
      <alignment horizontal="center"/>
      <protection locked="0"/>
    </xf>
    <xf numFmtId="0" fontId="0" fillId="27" borderId="18" xfId="59" applyFill="1" applyBorder="1" applyProtection="1">
      <alignment/>
      <protection/>
    </xf>
    <xf numFmtId="0" fontId="0" fillId="27" borderId="18" xfId="59" applyFill="1" applyBorder="1" applyAlignment="1" applyProtection="1">
      <alignment horizontal="left"/>
      <protection/>
    </xf>
    <xf numFmtId="0" fontId="0" fillId="27" borderId="18" xfId="59" applyFont="1" applyFill="1" applyBorder="1" applyAlignment="1" applyProtection="1">
      <alignment horizontal="center"/>
      <protection/>
    </xf>
    <xf numFmtId="1" fontId="0" fillId="27" borderId="18" xfId="59" applyNumberFormat="1" applyFill="1" applyBorder="1" applyAlignment="1" applyProtection="1">
      <alignment horizontal="center"/>
      <protection/>
    </xf>
    <xf numFmtId="0" fontId="0" fillId="27" borderId="18" xfId="59" applyFill="1" applyBorder="1" applyAlignment="1" applyProtection="1">
      <alignment horizontal="center"/>
      <protection/>
    </xf>
    <xf numFmtId="1" fontId="0" fillId="4" borderId="0" xfId="59" applyNumberFormat="1" applyFill="1" applyAlignment="1" applyProtection="1">
      <alignment horizontal="center"/>
      <protection locked="0"/>
    </xf>
    <xf numFmtId="0" fontId="0" fillId="0" borderId="18" xfId="59" applyFont="1" applyBorder="1" applyProtection="1">
      <alignment/>
      <protection/>
    </xf>
    <xf numFmtId="0" fontId="0" fillId="0" borderId="18" xfId="59" applyFont="1" applyBorder="1" applyAlignment="1" applyProtection="1">
      <alignment horizontal="left"/>
      <protection/>
    </xf>
    <xf numFmtId="0" fontId="0" fillId="0" borderId="18" xfId="59" applyFont="1" applyBorder="1" applyAlignment="1" applyProtection="1">
      <alignment horizontal="center"/>
      <protection/>
    </xf>
    <xf numFmtId="1" fontId="0" fillId="0" borderId="18" xfId="59" applyNumberFormat="1" applyFill="1" applyBorder="1" applyAlignment="1" applyProtection="1">
      <alignment horizontal="center"/>
      <protection/>
    </xf>
    <xf numFmtId="0" fontId="0" fillId="0" borderId="18" xfId="59" applyFill="1" applyBorder="1" applyAlignment="1" applyProtection="1">
      <alignment horizontal="center"/>
      <protection/>
    </xf>
    <xf numFmtId="0" fontId="0" fillId="0" borderId="18" xfId="59" applyBorder="1" applyProtection="1">
      <alignment/>
      <protection/>
    </xf>
    <xf numFmtId="0" fontId="0" fillId="0" borderId="18" xfId="59" applyBorder="1" applyAlignment="1" applyProtection="1">
      <alignment horizontal="left"/>
      <protection/>
    </xf>
    <xf numFmtId="1" fontId="0" fillId="27" borderId="0" xfId="59" applyNumberFormat="1" applyFill="1" applyAlignment="1" applyProtection="1">
      <alignment horizontal="center"/>
      <protection locked="0"/>
    </xf>
    <xf numFmtId="0" fontId="0" fillId="27" borderId="18" xfId="59" applyFont="1" applyFill="1" applyBorder="1" applyProtection="1">
      <alignment/>
      <protection/>
    </xf>
    <xf numFmtId="0" fontId="0" fillId="0" borderId="19" xfId="59" applyFont="1" applyBorder="1" applyProtection="1">
      <alignment/>
      <protection/>
    </xf>
    <xf numFmtId="0" fontId="0" fillId="0" borderId="19" xfId="59" applyFont="1" applyBorder="1" applyAlignment="1" applyProtection="1">
      <alignment horizontal="center"/>
      <protection/>
    </xf>
    <xf numFmtId="1" fontId="0" fillId="0" borderId="19" xfId="59" applyNumberFormat="1" applyFill="1" applyBorder="1" applyAlignment="1" applyProtection="1">
      <alignment horizontal="center"/>
      <protection/>
    </xf>
    <xf numFmtId="0" fontId="0" fillId="0" borderId="19" xfId="59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 locked="0"/>
    </xf>
    <xf numFmtId="0" fontId="22" fillId="0" borderId="0" xfId="57" applyFont="1" applyProtection="1">
      <alignment/>
      <protection locked="0"/>
    </xf>
    <xf numFmtId="2" fontId="0" fillId="0" borderId="0" xfId="57" applyNumberFormat="1" applyAlignment="1" applyProtection="1">
      <alignment horizontal="center"/>
      <protection locked="0"/>
    </xf>
    <xf numFmtId="0" fontId="0" fillId="0" borderId="0" xfId="57" applyProtection="1">
      <alignment/>
      <protection locked="0"/>
    </xf>
    <xf numFmtId="0" fontId="1" fillId="0" borderId="0" xfId="57" applyFont="1" applyAlignment="1" applyProtection="1">
      <alignment horizontal="left"/>
      <protection locked="0"/>
    </xf>
    <xf numFmtId="0" fontId="0" fillId="25" borderId="0" xfId="57" applyFont="1" applyFill="1" applyAlignment="1" applyProtection="1">
      <alignment horizontal="right"/>
      <protection locked="0"/>
    </xf>
    <xf numFmtId="0" fontId="0" fillId="25" borderId="0" xfId="57" applyFill="1" applyAlignment="1" applyProtection="1">
      <alignment horizontal="left"/>
      <protection locked="0"/>
    </xf>
    <xf numFmtId="0" fontId="0" fillId="25" borderId="0" xfId="57" applyFill="1" applyAlignment="1" applyProtection="1">
      <alignment horizontal="center"/>
      <protection locked="0"/>
    </xf>
    <xf numFmtId="0" fontId="0" fillId="25" borderId="15" xfId="57" applyFill="1" applyBorder="1" applyAlignment="1" applyProtection="1">
      <alignment horizontal="center"/>
      <protection/>
    </xf>
    <xf numFmtId="2" fontId="0" fillId="25" borderId="0" xfId="57" applyNumberFormat="1" applyFill="1" applyAlignment="1" applyProtection="1">
      <alignment horizontal="center"/>
      <protection locked="0"/>
    </xf>
    <xf numFmtId="0" fontId="1" fillId="26" borderId="16" xfId="57" applyFont="1" applyFill="1" applyBorder="1" applyProtection="1">
      <alignment/>
      <protection/>
    </xf>
    <xf numFmtId="0" fontId="1" fillId="26" borderId="16" xfId="57" applyFont="1" applyFill="1" applyBorder="1" applyAlignment="1" applyProtection="1">
      <alignment horizontal="center"/>
      <protection/>
    </xf>
    <xf numFmtId="172" fontId="1" fillId="26" borderId="17" xfId="57" applyNumberFormat="1" applyFont="1" applyFill="1" applyBorder="1" applyAlignment="1" applyProtection="1">
      <alignment horizontal="center" textRotation="180"/>
      <protection/>
    </xf>
    <xf numFmtId="2" fontId="1" fillId="26" borderId="17" xfId="57" applyNumberFormat="1" applyFont="1" applyFill="1" applyBorder="1" applyAlignment="1" applyProtection="1">
      <alignment horizontal="center" wrapText="1"/>
      <protection/>
    </xf>
    <xf numFmtId="0" fontId="1" fillId="26" borderId="16" xfId="57" applyFont="1" applyFill="1" applyBorder="1" applyAlignment="1" applyProtection="1">
      <alignment horizontal="center" wrapText="1"/>
      <protection/>
    </xf>
    <xf numFmtId="0" fontId="0" fillId="0" borderId="18" xfId="57" applyFill="1" applyBorder="1" applyProtection="1">
      <alignment/>
      <protection/>
    </xf>
    <xf numFmtId="0" fontId="0" fillId="0" borderId="18" xfId="57" applyFont="1" applyFill="1" applyBorder="1" applyAlignment="1" applyProtection="1">
      <alignment horizontal="center"/>
      <protection/>
    </xf>
    <xf numFmtId="1" fontId="0" fillId="0" borderId="17" xfId="57" applyNumberFormat="1" applyFill="1" applyBorder="1" applyAlignment="1" applyProtection="1">
      <alignment horizontal="center"/>
      <protection/>
    </xf>
    <xf numFmtId="0" fontId="0" fillId="0" borderId="17" xfId="57" applyBorder="1" applyAlignment="1" applyProtection="1">
      <alignment horizontal="center"/>
      <protection locked="0"/>
    </xf>
    <xf numFmtId="1" fontId="0" fillId="0" borderId="0" xfId="57" applyNumberFormat="1" applyAlignment="1" applyProtection="1">
      <alignment horizontal="center"/>
      <protection locked="0"/>
    </xf>
    <xf numFmtId="0" fontId="0" fillId="0" borderId="18" xfId="57" applyFill="1" applyBorder="1" applyAlignment="1" applyProtection="1">
      <alignment horizontal="center"/>
      <protection/>
    </xf>
    <xf numFmtId="0" fontId="0" fillId="27" borderId="18" xfId="57" applyFill="1" applyBorder="1" applyProtection="1">
      <alignment/>
      <protection/>
    </xf>
    <xf numFmtId="0" fontId="0" fillId="27" borderId="18" xfId="57" applyFont="1" applyFill="1" applyBorder="1" applyAlignment="1" applyProtection="1">
      <alignment horizontal="center"/>
      <protection/>
    </xf>
    <xf numFmtId="1" fontId="0" fillId="27" borderId="18" xfId="57" applyNumberFormat="1" applyFill="1" applyBorder="1" applyAlignment="1" applyProtection="1">
      <alignment horizontal="center"/>
      <protection/>
    </xf>
    <xf numFmtId="0" fontId="0" fillId="27" borderId="18" xfId="57" applyFill="1" applyBorder="1" applyAlignment="1" applyProtection="1">
      <alignment horizontal="center"/>
      <protection/>
    </xf>
    <xf numFmtId="1" fontId="0" fillId="4" borderId="0" xfId="57" applyNumberFormat="1" applyFill="1" applyAlignment="1" applyProtection="1">
      <alignment horizontal="center"/>
      <protection locked="0"/>
    </xf>
    <xf numFmtId="0" fontId="0" fillId="0" borderId="18" xfId="57" applyBorder="1" applyProtection="1">
      <alignment/>
      <protection/>
    </xf>
    <xf numFmtId="0" fontId="0" fillId="0" borderId="18" xfId="57" applyFont="1" applyBorder="1" applyAlignment="1" applyProtection="1">
      <alignment horizontal="center"/>
      <protection/>
    </xf>
    <xf numFmtId="1" fontId="0" fillId="0" borderId="18" xfId="57" applyNumberFormat="1" applyFill="1" applyBorder="1" applyAlignment="1" applyProtection="1">
      <alignment horizontal="center"/>
      <protection/>
    </xf>
    <xf numFmtId="0" fontId="0" fillId="27" borderId="18" xfId="57" applyFill="1" applyBorder="1" applyAlignment="1" applyProtection="1">
      <alignment horizontal="left"/>
      <protection/>
    </xf>
    <xf numFmtId="0" fontId="0" fillId="0" borderId="18" xfId="57" applyBorder="1" applyAlignment="1" applyProtection="1">
      <alignment horizontal="left"/>
      <protection/>
    </xf>
    <xf numFmtId="0" fontId="0" fillId="0" borderId="18" xfId="57" applyFont="1" applyBorder="1" applyAlignment="1" applyProtection="1">
      <alignment horizontal="left"/>
      <protection/>
    </xf>
    <xf numFmtId="1" fontId="0" fillId="27" borderId="0" xfId="57" applyNumberFormat="1" applyFill="1" applyAlignment="1" applyProtection="1">
      <alignment horizontal="center"/>
      <protection locked="0"/>
    </xf>
    <xf numFmtId="0" fontId="0" fillId="0" borderId="18" xfId="57" applyFont="1" applyBorder="1" applyProtection="1">
      <alignment/>
      <protection/>
    </xf>
    <xf numFmtId="0" fontId="0" fillId="27" borderId="18" xfId="57" applyFont="1" applyFill="1" applyBorder="1" applyProtection="1">
      <alignment/>
      <protection/>
    </xf>
    <xf numFmtId="0" fontId="0" fillId="0" borderId="19" xfId="57" applyFont="1" applyBorder="1" applyProtection="1">
      <alignment/>
      <protection/>
    </xf>
    <xf numFmtId="0" fontId="0" fillId="0" borderId="19" xfId="57" applyFont="1" applyBorder="1" applyAlignment="1" applyProtection="1">
      <alignment horizontal="center"/>
      <protection/>
    </xf>
    <xf numFmtId="1" fontId="0" fillId="0" borderId="19" xfId="57" applyNumberFormat="1" applyFill="1" applyBorder="1" applyAlignment="1" applyProtection="1">
      <alignment horizontal="center"/>
      <protection/>
    </xf>
    <xf numFmtId="0" fontId="0" fillId="0" borderId="19" xfId="57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9 Perseverance Series Results" xfId="57"/>
    <cellStyle name="Normal_August 2019 Series Results" xfId="58"/>
    <cellStyle name="Normal_AutumnWinter 2019 Series Results (1)" xfId="59"/>
    <cellStyle name="Normal_July 2019 Series Results (1)" xfId="60"/>
    <cellStyle name="Normal_June 2019 Series Results" xfId="61"/>
    <cellStyle name="Normal_Late Spring 2019 Series Results 1 (1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8515625" style="1" customWidth="1"/>
    <col min="2" max="2" width="14.28125" style="1" customWidth="1"/>
    <col min="3" max="4" width="9.140625" style="2" customWidth="1"/>
    <col min="5" max="19" width="3.421875" style="2" customWidth="1"/>
    <col min="20" max="20" width="11.8515625" style="3" customWidth="1"/>
    <col min="21" max="23" width="9.140625" style="2" customWidth="1"/>
    <col min="24" max="16384" width="9.140625" style="1" customWidth="1"/>
  </cols>
  <sheetData>
    <row r="1" spans="1:2" ht="18">
      <c r="A1" s="2"/>
      <c r="B1" s="18" t="s">
        <v>18</v>
      </c>
    </row>
    <row r="2" spans="1:10" ht="13.5" customHeight="1" thickBot="1">
      <c r="A2" s="2"/>
      <c r="B2" s="18"/>
      <c r="J2" s="20" t="s">
        <v>12</v>
      </c>
    </row>
    <row r="3" spans="1:23" ht="13.5" hidden="1" thickBot="1">
      <c r="A3" s="21" t="s">
        <v>10</v>
      </c>
      <c r="B3" s="22">
        <f>COUNTIF(D5:D32,"&gt;0")</f>
        <v>12</v>
      </c>
      <c r="C3" s="21" t="s">
        <v>11</v>
      </c>
      <c r="D3" s="23">
        <f>COUNTIF(E4:S4,"&gt;0")</f>
        <v>15</v>
      </c>
      <c r="E3" s="23"/>
      <c r="F3" s="23" t="s">
        <v>13</v>
      </c>
      <c r="G3" s="23"/>
      <c r="H3" s="24">
        <f>ROUND(SUM(D3/2),0)+1</f>
        <v>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  <c r="U3" s="23"/>
      <c r="V3" s="23"/>
      <c r="W3" s="23"/>
    </row>
    <row r="4" spans="1:23" ht="35.25" customHeight="1" thickBot="1" thickTop="1">
      <c r="A4" s="5" t="s">
        <v>4</v>
      </c>
      <c r="B4" s="5" t="s">
        <v>0</v>
      </c>
      <c r="C4" s="6" t="s">
        <v>1</v>
      </c>
      <c r="D4" s="6" t="s">
        <v>2</v>
      </c>
      <c r="E4" s="26">
        <v>43541</v>
      </c>
      <c r="F4" s="26">
        <v>43541</v>
      </c>
      <c r="G4" s="26">
        <v>43548</v>
      </c>
      <c r="H4" s="26">
        <v>43548</v>
      </c>
      <c r="I4" s="26">
        <v>43548</v>
      </c>
      <c r="J4" s="26">
        <v>43555</v>
      </c>
      <c r="K4" s="26">
        <v>43555</v>
      </c>
      <c r="L4" s="26">
        <v>43562</v>
      </c>
      <c r="M4" s="26">
        <v>43562</v>
      </c>
      <c r="N4" s="26">
        <v>43569</v>
      </c>
      <c r="O4" s="26">
        <v>43569</v>
      </c>
      <c r="P4" s="26">
        <v>43569</v>
      </c>
      <c r="Q4" s="26">
        <v>43569</v>
      </c>
      <c r="R4" s="26">
        <v>43583</v>
      </c>
      <c r="S4" s="26">
        <v>43583</v>
      </c>
      <c r="T4" s="28" t="s">
        <v>14</v>
      </c>
      <c r="U4" s="19" t="s">
        <v>9</v>
      </c>
      <c r="V4" s="19" t="s">
        <v>17</v>
      </c>
      <c r="W4" s="6" t="s">
        <v>3</v>
      </c>
    </row>
    <row r="5" spans="1:23" ht="18" customHeight="1" thickTop="1">
      <c r="A5" s="11" t="s">
        <v>15</v>
      </c>
      <c r="B5" s="11" t="s">
        <v>19</v>
      </c>
      <c r="C5" s="13">
        <v>2104</v>
      </c>
      <c r="D5" s="13">
        <v>1136</v>
      </c>
      <c r="E5" s="27">
        <v>1</v>
      </c>
      <c r="F5" s="27">
        <v>1</v>
      </c>
      <c r="G5" s="27">
        <v>13</v>
      </c>
      <c r="H5" s="27">
        <v>13</v>
      </c>
      <c r="I5" s="27">
        <v>13</v>
      </c>
      <c r="J5" s="27">
        <v>2</v>
      </c>
      <c r="K5" s="27">
        <v>2</v>
      </c>
      <c r="L5" s="27">
        <v>13</v>
      </c>
      <c r="M5" s="27">
        <v>13</v>
      </c>
      <c r="N5" s="27">
        <v>13</v>
      </c>
      <c r="O5" s="27">
        <v>13</v>
      </c>
      <c r="P5" s="27">
        <v>13</v>
      </c>
      <c r="Q5" s="27">
        <v>13</v>
      </c>
      <c r="R5" s="27">
        <v>13</v>
      </c>
      <c r="S5" s="27">
        <v>13</v>
      </c>
      <c r="T5" s="27">
        <f aca="true" t="shared" si="0" ref="T5:T16">SUM(E5:S5)</f>
        <v>149</v>
      </c>
      <c r="U5" s="29">
        <v>78</v>
      </c>
      <c r="V5" s="30">
        <f>T5-U5</f>
        <v>71</v>
      </c>
      <c r="W5" s="7">
        <v>6</v>
      </c>
    </row>
    <row r="6" spans="1:23" ht="18" customHeight="1">
      <c r="A6" s="15" t="s">
        <v>20</v>
      </c>
      <c r="B6" s="15" t="s">
        <v>8</v>
      </c>
      <c r="C6" s="16">
        <v>154736</v>
      </c>
      <c r="D6" s="16">
        <v>1099</v>
      </c>
      <c r="E6" s="17">
        <v>2</v>
      </c>
      <c r="F6" s="17">
        <v>2</v>
      </c>
      <c r="G6" s="17">
        <v>13</v>
      </c>
      <c r="H6" s="17">
        <v>13</v>
      </c>
      <c r="I6" s="17">
        <v>13</v>
      </c>
      <c r="J6" s="17">
        <v>13</v>
      </c>
      <c r="K6" s="17">
        <v>13</v>
      </c>
      <c r="L6" s="17">
        <v>3</v>
      </c>
      <c r="M6" s="17">
        <v>2</v>
      </c>
      <c r="N6" s="17">
        <v>3</v>
      </c>
      <c r="O6" s="17">
        <v>3</v>
      </c>
      <c r="P6" s="17">
        <v>3</v>
      </c>
      <c r="Q6" s="17">
        <v>1</v>
      </c>
      <c r="R6" s="17">
        <v>13</v>
      </c>
      <c r="S6" s="17">
        <v>13</v>
      </c>
      <c r="T6" s="17">
        <f t="shared" si="0"/>
        <v>110</v>
      </c>
      <c r="U6" s="4">
        <v>78</v>
      </c>
      <c r="V6" s="31">
        <f aca="true" t="shared" si="1" ref="V6:V16">T6-U6</f>
        <v>32</v>
      </c>
      <c r="W6" s="4">
        <v>3</v>
      </c>
    </row>
    <row r="7" spans="1:23" ht="18" customHeight="1">
      <c r="A7" s="11" t="s">
        <v>5</v>
      </c>
      <c r="B7" s="11" t="s">
        <v>6</v>
      </c>
      <c r="C7" s="13">
        <v>1061</v>
      </c>
      <c r="D7" s="13">
        <v>1077</v>
      </c>
      <c r="E7" s="8">
        <v>3</v>
      </c>
      <c r="F7" s="8">
        <v>13</v>
      </c>
      <c r="G7" s="8">
        <v>1</v>
      </c>
      <c r="H7" s="8">
        <v>1</v>
      </c>
      <c r="I7" s="8">
        <v>1</v>
      </c>
      <c r="J7" s="8">
        <v>3</v>
      </c>
      <c r="K7" s="8">
        <v>1</v>
      </c>
      <c r="L7" s="8">
        <v>1</v>
      </c>
      <c r="M7" s="8">
        <v>1</v>
      </c>
      <c r="N7" s="8">
        <v>13</v>
      </c>
      <c r="O7" s="8">
        <v>13</v>
      </c>
      <c r="P7" s="8">
        <v>13</v>
      </c>
      <c r="Q7" s="8">
        <v>13</v>
      </c>
      <c r="R7" s="8">
        <v>1</v>
      </c>
      <c r="S7" s="8">
        <v>1</v>
      </c>
      <c r="T7" s="8">
        <f t="shared" si="0"/>
        <v>79</v>
      </c>
      <c r="U7" s="7">
        <v>68</v>
      </c>
      <c r="V7" s="30">
        <f t="shared" si="1"/>
        <v>11</v>
      </c>
      <c r="W7" s="7">
        <v>1</v>
      </c>
    </row>
    <row r="8" spans="1:23" ht="18" customHeight="1">
      <c r="A8" s="15" t="s">
        <v>16</v>
      </c>
      <c r="B8" s="15" t="s">
        <v>8</v>
      </c>
      <c r="C8" s="16">
        <v>173524</v>
      </c>
      <c r="D8" s="16">
        <v>1099</v>
      </c>
      <c r="E8" s="17">
        <v>4</v>
      </c>
      <c r="F8" s="17">
        <v>13</v>
      </c>
      <c r="G8" s="17">
        <v>13</v>
      </c>
      <c r="H8" s="17">
        <v>13</v>
      </c>
      <c r="I8" s="17">
        <v>13</v>
      </c>
      <c r="J8" s="17">
        <v>4</v>
      </c>
      <c r="K8" s="17">
        <v>3</v>
      </c>
      <c r="L8" s="17">
        <v>13</v>
      </c>
      <c r="M8" s="17">
        <v>13</v>
      </c>
      <c r="N8" s="17">
        <v>13</v>
      </c>
      <c r="O8" s="17">
        <v>13</v>
      </c>
      <c r="P8" s="17">
        <v>13</v>
      </c>
      <c r="Q8" s="17">
        <v>13</v>
      </c>
      <c r="R8" s="17">
        <v>4</v>
      </c>
      <c r="S8" s="17">
        <v>3</v>
      </c>
      <c r="T8" s="17">
        <f t="shared" si="0"/>
        <v>148</v>
      </c>
      <c r="U8" s="4">
        <v>78</v>
      </c>
      <c r="V8" s="31">
        <f t="shared" si="1"/>
        <v>70</v>
      </c>
      <c r="W8" s="4">
        <v>5</v>
      </c>
    </row>
    <row r="9" spans="1:23" ht="18" customHeight="1">
      <c r="A9" s="11" t="s">
        <v>25</v>
      </c>
      <c r="B9" s="11" t="s">
        <v>8</v>
      </c>
      <c r="C9" s="13">
        <v>175373</v>
      </c>
      <c r="D9" s="13">
        <v>1099</v>
      </c>
      <c r="E9" s="8">
        <v>5</v>
      </c>
      <c r="F9" s="8">
        <v>3</v>
      </c>
      <c r="G9" s="8">
        <v>13</v>
      </c>
      <c r="H9" s="8">
        <v>13</v>
      </c>
      <c r="I9" s="8">
        <v>13</v>
      </c>
      <c r="J9" s="8">
        <v>13</v>
      </c>
      <c r="K9" s="8">
        <v>5</v>
      </c>
      <c r="L9" s="8">
        <v>13</v>
      </c>
      <c r="M9" s="8">
        <v>13</v>
      </c>
      <c r="N9" s="8">
        <v>13</v>
      </c>
      <c r="O9" s="8">
        <v>13</v>
      </c>
      <c r="P9" s="8">
        <v>13</v>
      </c>
      <c r="Q9" s="8">
        <v>13</v>
      </c>
      <c r="R9" s="8">
        <v>13</v>
      </c>
      <c r="S9" s="8">
        <v>13</v>
      </c>
      <c r="T9" s="8">
        <f t="shared" si="0"/>
        <v>169</v>
      </c>
      <c r="U9" s="7">
        <v>78</v>
      </c>
      <c r="V9" s="30">
        <f t="shared" si="1"/>
        <v>91</v>
      </c>
      <c r="W9" s="7">
        <v>11</v>
      </c>
    </row>
    <row r="10" spans="1:23" ht="18" customHeight="1">
      <c r="A10" s="15" t="s">
        <v>7</v>
      </c>
      <c r="B10" s="15" t="s">
        <v>6</v>
      </c>
      <c r="C10" s="16">
        <v>702</v>
      </c>
      <c r="D10" s="16">
        <v>1077</v>
      </c>
      <c r="E10" s="17">
        <v>6</v>
      </c>
      <c r="F10" s="17">
        <v>4</v>
      </c>
      <c r="G10" s="17">
        <v>2</v>
      </c>
      <c r="H10" s="17">
        <v>3</v>
      </c>
      <c r="I10" s="17">
        <v>2</v>
      </c>
      <c r="J10" s="17">
        <v>5</v>
      </c>
      <c r="K10" s="17">
        <v>6</v>
      </c>
      <c r="L10" s="17">
        <v>4</v>
      </c>
      <c r="M10" s="17">
        <v>4</v>
      </c>
      <c r="N10" s="17">
        <v>13</v>
      </c>
      <c r="O10" s="17">
        <v>13</v>
      </c>
      <c r="P10" s="17">
        <v>13</v>
      </c>
      <c r="Q10" s="17">
        <v>13</v>
      </c>
      <c r="R10" s="17">
        <v>3</v>
      </c>
      <c r="S10" s="17">
        <v>13</v>
      </c>
      <c r="T10" s="17">
        <f t="shared" si="0"/>
        <v>104</v>
      </c>
      <c r="U10" s="4">
        <v>71</v>
      </c>
      <c r="V10" s="31">
        <f t="shared" si="1"/>
        <v>33</v>
      </c>
      <c r="W10" s="4">
        <v>4</v>
      </c>
    </row>
    <row r="11" spans="1:23" ht="18" customHeight="1">
      <c r="A11" s="11" t="s">
        <v>23</v>
      </c>
      <c r="B11" s="32">
        <v>4000</v>
      </c>
      <c r="C11" s="13">
        <v>4137</v>
      </c>
      <c r="D11" s="13">
        <v>917</v>
      </c>
      <c r="E11" s="8">
        <v>13</v>
      </c>
      <c r="F11" s="8">
        <v>13</v>
      </c>
      <c r="G11" s="8">
        <v>5</v>
      </c>
      <c r="H11" s="8">
        <v>2</v>
      </c>
      <c r="I11" s="8">
        <v>5</v>
      </c>
      <c r="J11" s="8">
        <v>13</v>
      </c>
      <c r="K11" s="8">
        <v>13</v>
      </c>
      <c r="L11" s="8">
        <v>13</v>
      </c>
      <c r="M11" s="8">
        <v>13</v>
      </c>
      <c r="N11" s="8">
        <v>13</v>
      </c>
      <c r="O11" s="8">
        <v>13</v>
      </c>
      <c r="P11" s="8">
        <v>13</v>
      </c>
      <c r="Q11" s="8">
        <v>13</v>
      </c>
      <c r="R11" s="8">
        <v>13</v>
      </c>
      <c r="S11" s="8">
        <v>13</v>
      </c>
      <c r="T11" s="8">
        <f t="shared" si="0"/>
        <v>168</v>
      </c>
      <c r="U11" s="7">
        <v>78</v>
      </c>
      <c r="V11" s="30">
        <f t="shared" si="1"/>
        <v>90</v>
      </c>
      <c r="W11" s="7" t="s">
        <v>31</v>
      </c>
    </row>
    <row r="12" spans="1:23" ht="18" customHeight="1">
      <c r="A12" s="15" t="s">
        <v>24</v>
      </c>
      <c r="B12" s="15" t="s">
        <v>21</v>
      </c>
      <c r="C12" s="16">
        <v>445</v>
      </c>
      <c r="D12" s="16">
        <v>942</v>
      </c>
      <c r="E12" s="17">
        <v>13</v>
      </c>
      <c r="F12" s="17">
        <v>13</v>
      </c>
      <c r="G12" s="17">
        <v>4</v>
      </c>
      <c r="H12" s="17">
        <v>4</v>
      </c>
      <c r="I12" s="17">
        <v>4</v>
      </c>
      <c r="J12" s="17">
        <v>13</v>
      </c>
      <c r="K12" s="17">
        <v>13</v>
      </c>
      <c r="L12" s="17">
        <v>13</v>
      </c>
      <c r="M12" s="17">
        <v>13</v>
      </c>
      <c r="N12" s="17">
        <v>13</v>
      </c>
      <c r="O12" s="17">
        <v>13</v>
      </c>
      <c r="P12" s="17">
        <v>13</v>
      </c>
      <c r="Q12" s="17">
        <v>13</v>
      </c>
      <c r="R12" s="17">
        <v>13</v>
      </c>
      <c r="S12" s="17">
        <v>13</v>
      </c>
      <c r="T12" s="17">
        <f t="shared" si="0"/>
        <v>168</v>
      </c>
      <c r="U12" s="4">
        <v>78</v>
      </c>
      <c r="V12" s="31">
        <f t="shared" si="1"/>
        <v>90</v>
      </c>
      <c r="W12" s="4" t="s">
        <v>31</v>
      </c>
    </row>
    <row r="13" spans="1:23" ht="18" customHeight="1">
      <c r="A13" s="11" t="s">
        <v>22</v>
      </c>
      <c r="B13" s="11" t="s">
        <v>8</v>
      </c>
      <c r="C13" s="13">
        <v>174672</v>
      </c>
      <c r="D13" s="13">
        <v>1099</v>
      </c>
      <c r="E13" s="8">
        <v>13</v>
      </c>
      <c r="F13" s="8">
        <v>13</v>
      </c>
      <c r="G13" s="8">
        <v>3</v>
      </c>
      <c r="H13" s="8">
        <v>5</v>
      </c>
      <c r="I13" s="8">
        <v>3</v>
      </c>
      <c r="J13" s="8">
        <v>13</v>
      </c>
      <c r="K13" s="8">
        <v>13</v>
      </c>
      <c r="L13" s="8">
        <v>13</v>
      </c>
      <c r="M13" s="8">
        <v>13</v>
      </c>
      <c r="N13" s="8">
        <v>13</v>
      </c>
      <c r="O13" s="8">
        <v>13</v>
      </c>
      <c r="P13" s="8">
        <v>13</v>
      </c>
      <c r="Q13" s="8">
        <v>13</v>
      </c>
      <c r="R13" s="8">
        <v>5</v>
      </c>
      <c r="S13" s="8">
        <v>4</v>
      </c>
      <c r="T13" s="8">
        <f t="shared" si="0"/>
        <v>150</v>
      </c>
      <c r="U13" s="7">
        <v>78</v>
      </c>
      <c r="V13" s="30">
        <f t="shared" si="1"/>
        <v>72</v>
      </c>
      <c r="W13" s="7" t="s">
        <v>30</v>
      </c>
    </row>
    <row r="14" spans="1:23" ht="18" customHeight="1">
      <c r="A14" s="15" t="s">
        <v>26</v>
      </c>
      <c r="B14" s="15" t="s">
        <v>27</v>
      </c>
      <c r="C14" s="16">
        <v>180229</v>
      </c>
      <c r="D14" s="16">
        <v>1145</v>
      </c>
      <c r="E14" s="17">
        <v>13</v>
      </c>
      <c r="F14" s="17">
        <v>13</v>
      </c>
      <c r="G14" s="17">
        <v>13</v>
      </c>
      <c r="H14" s="17">
        <v>13</v>
      </c>
      <c r="I14" s="17">
        <v>13</v>
      </c>
      <c r="J14" s="17">
        <v>1</v>
      </c>
      <c r="K14" s="17">
        <v>4</v>
      </c>
      <c r="L14" s="17">
        <v>2</v>
      </c>
      <c r="M14" s="17">
        <v>3</v>
      </c>
      <c r="N14" s="17">
        <v>1</v>
      </c>
      <c r="O14" s="17">
        <v>1</v>
      </c>
      <c r="P14" s="17">
        <v>2</v>
      </c>
      <c r="Q14" s="17">
        <v>3</v>
      </c>
      <c r="R14" s="17">
        <v>13</v>
      </c>
      <c r="S14" s="17">
        <v>13</v>
      </c>
      <c r="T14" s="17">
        <f t="shared" si="0"/>
        <v>108</v>
      </c>
      <c r="U14" s="4">
        <v>78</v>
      </c>
      <c r="V14" s="31">
        <f t="shared" si="1"/>
        <v>30</v>
      </c>
      <c r="W14" s="4">
        <v>2</v>
      </c>
    </row>
    <row r="15" spans="1:23" ht="18" customHeight="1">
      <c r="A15" s="11" t="s">
        <v>28</v>
      </c>
      <c r="B15" s="11" t="s">
        <v>8</v>
      </c>
      <c r="C15" s="13">
        <v>1</v>
      </c>
      <c r="D15" s="13">
        <v>1099</v>
      </c>
      <c r="E15" s="8">
        <v>13</v>
      </c>
      <c r="F15" s="8">
        <v>13</v>
      </c>
      <c r="G15" s="8">
        <v>13</v>
      </c>
      <c r="H15" s="8">
        <v>13</v>
      </c>
      <c r="I15" s="8">
        <v>13</v>
      </c>
      <c r="J15" s="8">
        <v>13</v>
      </c>
      <c r="K15" s="8">
        <v>13</v>
      </c>
      <c r="L15" s="8">
        <v>13</v>
      </c>
      <c r="M15" s="8">
        <v>13</v>
      </c>
      <c r="N15" s="8">
        <v>2</v>
      </c>
      <c r="O15" s="8">
        <v>2</v>
      </c>
      <c r="P15" s="8">
        <v>1</v>
      </c>
      <c r="Q15" s="8">
        <v>2</v>
      </c>
      <c r="R15" s="8">
        <v>13</v>
      </c>
      <c r="S15" s="8">
        <v>13</v>
      </c>
      <c r="T15" s="8">
        <f t="shared" si="0"/>
        <v>150</v>
      </c>
      <c r="U15" s="7">
        <v>78</v>
      </c>
      <c r="V15" s="30">
        <f t="shared" si="1"/>
        <v>72</v>
      </c>
      <c r="W15" s="7" t="s">
        <v>30</v>
      </c>
    </row>
    <row r="16" spans="1:23" ht="18" customHeight="1">
      <c r="A16" s="15" t="s">
        <v>15</v>
      </c>
      <c r="B16" s="15" t="s">
        <v>29</v>
      </c>
      <c r="C16" s="16">
        <v>2104</v>
      </c>
      <c r="D16" s="16">
        <v>1065</v>
      </c>
      <c r="E16" s="17">
        <v>13</v>
      </c>
      <c r="F16" s="17">
        <v>13</v>
      </c>
      <c r="G16" s="17">
        <v>13</v>
      </c>
      <c r="H16" s="17">
        <v>13</v>
      </c>
      <c r="I16" s="17">
        <v>13</v>
      </c>
      <c r="J16" s="17">
        <v>13</v>
      </c>
      <c r="K16" s="17">
        <v>13</v>
      </c>
      <c r="L16" s="17">
        <v>13</v>
      </c>
      <c r="M16" s="17">
        <v>13</v>
      </c>
      <c r="N16" s="17">
        <v>13</v>
      </c>
      <c r="O16" s="17">
        <v>13</v>
      </c>
      <c r="P16" s="17">
        <v>13</v>
      </c>
      <c r="Q16" s="17">
        <v>13</v>
      </c>
      <c r="R16" s="17">
        <v>2</v>
      </c>
      <c r="S16" s="17">
        <v>2</v>
      </c>
      <c r="T16" s="17">
        <f t="shared" si="0"/>
        <v>173</v>
      </c>
      <c r="U16" s="4">
        <v>78</v>
      </c>
      <c r="V16" s="31">
        <f t="shared" si="1"/>
        <v>95</v>
      </c>
      <c r="W16" s="4">
        <v>12</v>
      </c>
    </row>
    <row r="17" spans="1:23" ht="18" customHeight="1">
      <c r="A17" s="11"/>
      <c r="B17" s="11"/>
      <c r="C17" s="13"/>
      <c r="D17" s="1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</row>
    <row r="18" spans="1:23" ht="18" customHeight="1">
      <c r="A18" s="15"/>
      <c r="B18" s="15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"/>
      <c r="V18" s="4"/>
      <c r="W18" s="4"/>
    </row>
    <row r="19" spans="1:23" ht="18" customHeight="1">
      <c r="A19" s="11"/>
      <c r="B19" s="11"/>
      <c r="C19" s="13"/>
      <c r="D19" s="1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</row>
    <row r="20" spans="1:23" ht="18" customHeight="1">
      <c r="A20" s="15"/>
      <c r="B20" s="15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"/>
      <c r="V20" s="4"/>
      <c r="W20" s="4"/>
    </row>
    <row r="21" spans="1:23" ht="18" customHeight="1">
      <c r="A21" s="11"/>
      <c r="B21" s="11"/>
      <c r="C21" s="13"/>
      <c r="D21" s="1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</row>
    <row r="22" spans="1:23" ht="18" customHeight="1">
      <c r="A22" s="15"/>
      <c r="B22" s="15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4"/>
      <c r="V22" s="4"/>
      <c r="W22" s="4"/>
    </row>
    <row r="23" spans="1:23" ht="18" customHeight="1">
      <c r="A23" s="11"/>
      <c r="B23" s="11"/>
      <c r="C23" s="13"/>
      <c r="D23" s="1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</row>
    <row r="24" spans="1:23" ht="18" customHeight="1">
      <c r="A24" s="15"/>
      <c r="B24" s="15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4"/>
      <c r="V24" s="4"/>
      <c r="W24" s="4"/>
    </row>
    <row r="25" spans="1:23" ht="18" customHeight="1">
      <c r="A25" s="11"/>
      <c r="B25" s="11"/>
      <c r="C25" s="13"/>
      <c r="D25" s="1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</row>
    <row r="26" spans="1:23" ht="18" customHeight="1">
      <c r="A26" s="11"/>
      <c r="B26" s="11"/>
      <c r="C26" s="13"/>
      <c r="D26" s="13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</row>
    <row r="27" spans="1:23" ht="18" customHeight="1">
      <c r="A27" s="11"/>
      <c r="B27" s="11"/>
      <c r="C27" s="13"/>
      <c r="D27" s="1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</row>
    <row r="28" spans="1:23" ht="18" customHeight="1">
      <c r="A28" s="11"/>
      <c r="B28" s="11"/>
      <c r="C28" s="13"/>
      <c r="D28" s="1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</row>
    <row r="29" spans="1:23" ht="18" customHeight="1">
      <c r="A29" s="11"/>
      <c r="B29" s="11"/>
      <c r="C29" s="13"/>
      <c r="D29" s="13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</row>
    <row r="30" spans="1:23" ht="18" customHeight="1">
      <c r="A30" s="11"/>
      <c r="B30" s="11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</row>
    <row r="31" spans="1:23" ht="18" customHeight="1">
      <c r="A31" s="11"/>
      <c r="B31" s="11"/>
      <c r="C31" s="13"/>
      <c r="D31" s="1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</row>
    <row r="32" spans="1:23" ht="18" customHeight="1" thickBot="1">
      <c r="A32" s="12"/>
      <c r="B32" s="12"/>
      <c r="C32" s="14"/>
      <c r="D32" s="1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</row>
    <row r="33" ht="13.5" thickTop="1"/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66" customWidth="1"/>
    <col min="2" max="2" width="14.28125" style="66" customWidth="1"/>
    <col min="3" max="4" width="9.140625" style="33" customWidth="1"/>
    <col min="5" max="14" width="3.421875" style="33" customWidth="1"/>
    <col min="15" max="15" width="11.8515625" style="35" customWidth="1"/>
    <col min="16" max="18" width="9.140625" style="33" customWidth="1"/>
    <col min="19" max="252" width="9.140625" style="66" customWidth="1"/>
    <col min="253" max="16384" width="9.140625" style="36" customWidth="1"/>
  </cols>
  <sheetData>
    <row r="1" spans="1:2" ht="18">
      <c r="A1" s="33"/>
      <c r="B1" s="34" t="s">
        <v>32</v>
      </c>
    </row>
    <row r="2" spans="1:10" ht="13.5" customHeight="1">
      <c r="A2" s="33"/>
      <c r="B2" s="34"/>
      <c r="J2" s="37" t="s">
        <v>12</v>
      </c>
    </row>
    <row r="3" spans="1:18" ht="12.75" hidden="1">
      <c r="A3" s="38" t="s">
        <v>10</v>
      </c>
      <c r="B3" s="39">
        <f>COUNTIF(D5:D32,"&gt;0")</f>
        <v>10</v>
      </c>
      <c r="C3" s="38" t="s">
        <v>11</v>
      </c>
      <c r="D3" s="40">
        <f>COUNTIF(E4:N4,"&gt;0")</f>
        <v>10</v>
      </c>
      <c r="E3" s="40"/>
      <c r="F3" s="40" t="s">
        <v>13</v>
      </c>
      <c r="G3" s="40"/>
      <c r="H3" s="41">
        <f>ROUND(SUM(D3/2),0)+1</f>
        <v>6</v>
      </c>
      <c r="I3" s="40"/>
      <c r="J3" s="40"/>
      <c r="K3" s="40"/>
      <c r="L3" s="40"/>
      <c r="M3" s="40"/>
      <c r="N3" s="40"/>
      <c r="O3" s="42"/>
      <c r="P3" s="40"/>
      <c r="Q3" s="40"/>
      <c r="R3" s="40"/>
    </row>
    <row r="4" spans="1:18" ht="35.25" customHeight="1">
      <c r="A4" s="43" t="s">
        <v>4</v>
      </c>
      <c r="B4" s="43" t="s">
        <v>0</v>
      </c>
      <c r="C4" s="44" t="s">
        <v>1</v>
      </c>
      <c r="D4" s="44" t="s">
        <v>2</v>
      </c>
      <c r="E4" s="45">
        <v>43590</v>
      </c>
      <c r="F4" s="45">
        <v>43590</v>
      </c>
      <c r="G4" s="45">
        <v>43597</v>
      </c>
      <c r="H4" s="45">
        <v>43597</v>
      </c>
      <c r="I4" s="45">
        <v>43597</v>
      </c>
      <c r="J4" s="45">
        <v>43604</v>
      </c>
      <c r="K4" s="45">
        <v>43604</v>
      </c>
      <c r="L4" s="45">
        <v>43611</v>
      </c>
      <c r="M4" s="45">
        <v>43611</v>
      </c>
      <c r="N4" s="45">
        <v>43611</v>
      </c>
      <c r="O4" s="46" t="s">
        <v>14</v>
      </c>
      <c r="P4" s="47" t="s">
        <v>9</v>
      </c>
      <c r="Q4" s="47" t="s">
        <v>17</v>
      </c>
      <c r="R4" s="44" t="s">
        <v>3</v>
      </c>
    </row>
    <row r="5" spans="1:18" ht="18" customHeight="1">
      <c r="A5" s="48" t="s">
        <v>5</v>
      </c>
      <c r="B5" s="48" t="s">
        <v>6</v>
      </c>
      <c r="C5" s="49">
        <v>1061</v>
      </c>
      <c r="D5" s="49">
        <v>1077</v>
      </c>
      <c r="E5" s="50">
        <v>1</v>
      </c>
      <c r="F5" s="50">
        <v>1</v>
      </c>
      <c r="G5" s="50">
        <v>1</v>
      </c>
      <c r="H5" s="50">
        <v>1</v>
      </c>
      <c r="I5" s="50">
        <v>1</v>
      </c>
      <c r="J5" s="50">
        <v>1</v>
      </c>
      <c r="K5" s="50">
        <v>1</v>
      </c>
      <c r="L5" s="50">
        <v>11</v>
      </c>
      <c r="M5" s="50">
        <v>11</v>
      </c>
      <c r="N5" s="50">
        <v>11</v>
      </c>
      <c r="O5" s="50">
        <f aca="true" t="shared" si="0" ref="O5:O14">SUM(E5:N5)</f>
        <v>40</v>
      </c>
      <c r="P5" s="51">
        <v>34</v>
      </c>
      <c r="Q5" s="52">
        <f aca="true" t="shared" si="1" ref="Q5:Q14">(O5-P5)</f>
        <v>6</v>
      </c>
      <c r="R5" s="53">
        <v>1</v>
      </c>
    </row>
    <row r="6" spans="1:18" ht="18" customHeight="1">
      <c r="A6" s="54" t="s">
        <v>22</v>
      </c>
      <c r="B6" s="54" t="s">
        <v>8</v>
      </c>
      <c r="C6" s="55">
        <v>174672</v>
      </c>
      <c r="D6" s="55">
        <v>1099</v>
      </c>
      <c r="E6" s="56">
        <v>2</v>
      </c>
      <c r="F6" s="56">
        <v>2</v>
      </c>
      <c r="G6" s="56">
        <v>2</v>
      </c>
      <c r="H6" s="56">
        <v>3</v>
      </c>
      <c r="I6" s="56">
        <v>4</v>
      </c>
      <c r="J6" s="56">
        <v>4</v>
      </c>
      <c r="K6" s="56">
        <v>4</v>
      </c>
      <c r="L6" s="56">
        <v>2</v>
      </c>
      <c r="M6" s="56">
        <v>3</v>
      </c>
      <c r="N6" s="56">
        <v>2</v>
      </c>
      <c r="O6" s="56">
        <f t="shared" si="0"/>
        <v>28</v>
      </c>
      <c r="P6" s="57">
        <v>15</v>
      </c>
      <c r="Q6" s="58">
        <f t="shared" si="1"/>
        <v>13</v>
      </c>
      <c r="R6" s="57">
        <v>3</v>
      </c>
    </row>
    <row r="7" spans="1:18" ht="18" customHeight="1">
      <c r="A7" s="48" t="s">
        <v>33</v>
      </c>
      <c r="B7" s="48" t="s">
        <v>8</v>
      </c>
      <c r="C7" s="49">
        <v>59740</v>
      </c>
      <c r="D7" s="49">
        <v>1099</v>
      </c>
      <c r="E7" s="59">
        <v>3</v>
      </c>
      <c r="F7" s="59">
        <v>3</v>
      </c>
      <c r="G7" s="59">
        <v>11</v>
      </c>
      <c r="H7" s="59">
        <v>11</v>
      </c>
      <c r="I7" s="59">
        <v>11</v>
      </c>
      <c r="J7" s="59">
        <v>11</v>
      </c>
      <c r="K7" s="59">
        <v>11</v>
      </c>
      <c r="L7" s="59">
        <v>11</v>
      </c>
      <c r="M7" s="59">
        <v>11</v>
      </c>
      <c r="N7" s="59">
        <v>11</v>
      </c>
      <c r="O7" s="59">
        <f t="shared" si="0"/>
        <v>94</v>
      </c>
      <c r="P7" s="53">
        <v>44</v>
      </c>
      <c r="Q7" s="52">
        <f t="shared" si="1"/>
        <v>50</v>
      </c>
      <c r="R7" s="53"/>
    </row>
    <row r="8" spans="1:18" ht="18" customHeight="1">
      <c r="A8" s="54" t="s">
        <v>7</v>
      </c>
      <c r="B8" s="54" t="s">
        <v>6</v>
      </c>
      <c r="C8" s="55">
        <v>702</v>
      </c>
      <c r="D8" s="55">
        <v>1077</v>
      </c>
      <c r="E8" s="56">
        <v>4</v>
      </c>
      <c r="F8" s="56">
        <v>4</v>
      </c>
      <c r="G8" s="56">
        <v>3</v>
      </c>
      <c r="H8" s="56">
        <v>2</v>
      </c>
      <c r="I8" s="56">
        <v>2</v>
      </c>
      <c r="J8" s="56">
        <v>3</v>
      </c>
      <c r="K8" s="56">
        <v>3</v>
      </c>
      <c r="L8" s="56">
        <v>1</v>
      </c>
      <c r="M8" s="56">
        <v>2</v>
      </c>
      <c r="N8" s="56">
        <v>1</v>
      </c>
      <c r="O8" s="56">
        <f t="shared" si="0"/>
        <v>25</v>
      </c>
      <c r="P8" s="57">
        <v>14</v>
      </c>
      <c r="Q8" s="58">
        <f t="shared" si="1"/>
        <v>11</v>
      </c>
      <c r="R8" s="57">
        <v>2</v>
      </c>
    </row>
    <row r="9" spans="1:18" ht="18" customHeight="1">
      <c r="A9" s="48" t="s">
        <v>34</v>
      </c>
      <c r="B9" s="48" t="s">
        <v>6</v>
      </c>
      <c r="C9" s="49">
        <v>715</v>
      </c>
      <c r="D9" s="49">
        <v>1077</v>
      </c>
      <c r="E9" s="59">
        <v>11</v>
      </c>
      <c r="F9" s="59">
        <v>11</v>
      </c>
      <c r="G9" s="59">
        <v>4</v>
      </c>
      <c r="H9" s="59">
        <v>4</v>
      </c>
      <c r="I9" s="59">
        <v>3</v>
      </c>
      <c r="J9" s="59">
        <v>5</v>
      </c>
      <c r="K9" s="59">
        <v>5</v>
      </c>
      <c r="L9" s="59">
        <v>3</v>
      </c>
      <c r="M9" s="59">
        <v>4</v>
      </c>
      <c r="N9" s="59">
        <v>3</v>
      </c>
      <c r="O9" s="59">
        <f t="shared" si="0"/>
        <v>53</v>
      </c>
      <c r="P9" s="53">
        <v>32</v>
      </c>
      <c r="Q9" s="52">
        <f t="shared" si="1"/>
        <v>21</v>
      </c>
      <c r="R9" s="53"/>
    </row>
    <row r="10" spans="1:18" ht="18" customHeight="1">
      <c r="A10" s="54" t="s">
        <v>35</v>
      </c>
      <c r="B10" s="54" t="s">
        <v>36</v>
      </c>
      <c r="C10" s="55">
        <v>287</v>
      </c>
      <c r="D10" s="55">
        <v>824</v>
      </c>
      <c r="E10" s="56">
        <v>11</v>
      </c>
      <c r="F10" s="56">
        <v>11</v>
      </c>
      <c r="G10" s="56">
        <v>5</v>
      </c>
      <c r="H10" s="56">
        <v>5</v>
      </c>
      <c r="I10" s="56">
        <v>5</v>
      </c>
      <c r="J10" s="56">
        <v>6</v>
      </c>
      <c r="K10" s="56">
        <v>6</v>
      </c>
      <c r="L10" s="56">
        <v>11</v>
      </c>
      <c r="M10" s="56">
        <v>11</v>
      </c>
      <c r="N10" s="56">
        <v>11</v>
      </c>
      <c r="O10" s="56">
        <f t="shared" si="0"/>
        <v>82</v>
      </c>
      <c r="P10" s="57">
        <v>44</v>
      </c>
      <c r="Q10" s="58">
        <f t="shared" si="1"/>
        <v>38</v>
      </c>
      <c r="R10" s="57"/>
    </row>
    <row r="11" spans="1:18" ht="18" customHeight="1">
      <c r="A11" s="48" t="s">
        <v>37</v>
      </c>
      <c r="B11" s="60" t="s">
        <v>38</v>
      </c>
      <c r="C11" s="49">
        <v>314</v>
      </c>
      <c r="D11" s="49">
        <v>920</v>
      </c>
      <c r="E11" s="59">
        <v>11</v>
      </c>
      <c r="F11" s="59">
        <v>11</v>
      </c>
      <c r="G11" s="59">
        <v>11</v>
      </c>
      <c r="H11" s="59">
        <v>11</v>
      </c>
      <c r="I11" s="59">
        <v>11</v>
      </c>
      <c r="J11" s="59">
        <v>11</v>
      </c>
      <c r="K11" s="59">
        <v>11</v>
      </c>
      <c r="L11" s="59">
        <v>11</v>
      </c>
      <c r="M11" s="59">
        <v>11</v>
      </c>
      <c r="N11" s="59">
        <v>11</v>
      </c>
      <c r="O11" s="59">
        <f t="shared" si="0"/>
        <v>110</v>
      </c>
      <c r="P11" s="53">
        <v>44</v>
      </c>
      <c r="Q11" s="52">
        <f t="shared" si="1"/>
        <v>66</v>
      </c>
      <c r="R11" s="53"/>
    </row>
    <row r="12" spans="1:18" ht="18" customHeight="1">
      <c r="A12" s="54" t="s">
        <v>23</v>
      </c>
      <c r="B12" s="61">
        <v>4000</v>
      </c>
      <c r="C12" s="55">
        <v>4137</v>
      </c>
      <c r="D12" s="55">
        <v>917</v>
      </c>
      <c r="E12" s="56">
        <v>11</v>
      </c>
      <c r="F12" s="56">
        <v>11</v>
      </c>
      <c r="G12" s="56">
        <v>11</v>
      </c>
      <c r="H12" s="56">
        <v>11</v>
      </c>
      <c r="I12" s="56">
        <v>11</v>
      </c>
      <c r="J12" s="56">
        <v>2</v>
      </c>
      <c r="K12" s="56">
        <v>2</v>
      </c>
      <c r="L12" s="56">
        <v>11</v>
      </c>
      <c r="M12" s="56">
        <v>11</v>
      </c>
      <c r="N12" s="56">
        <v>11</v>
      </c>
      <c r="O12" s="56">
        <f t="shared" si="0"/>
        <v>92</v>
      </c>
      <c r="P12" s="57">
        <v>44</v>
      </c>
      <c r="Q12" s="58">
        <f t="shared" si="1"/>
        <v>48</v>
      </c>
      <c r="R12" s="57"/>
    </row>
    <row r="13" spans="1:18" ht="18" customHeight="1">
      <c r="A13" s="48" t="s">
        <v>39</v>
      </c>
      <c r="B13" s="60">
        <v>4000</v>
      </c>
      <c r="C13" s="49">
        <v>4322</v>
      </c>
      <c r="D13" s="49">
        <v>917</v>
      </c>
      <c r="E13" s="59">
        <v>11</v>
      </c>
      <c r="F13" s="59">
        <v>11</v>
      </c>
      <c r="G13" s="59">
        <v>11</v>
      </c>
      <c r="H13" s="59">
        <v>11</v>
      </c>
      <c r="I13" s="59">
        <v>11</v>
      </c>
      <c r="J13" s="59">
        <v>11</v>
      </c>
      <c r="K13" s="59">
        <v>11</v>
      </c>
      <c r="L13" s="59">
        <v>4</v>
      </c>
      <c r="M13" s="59">
        <v>1</v>
      </c>
      <c r="N13" s="59">
        <v>4</v>
      </c>
      <c r="O13" s="59">
        <f t="shared" si="0"/>
        <v>86</v>
      </c>
      <c r="P13" s="53">
        <v>44</v>
      </c>
      <c r="Q13" s="52">
        <f t="shared" si="1"/>
        <v>42</v>
      </c>
      <c r="R13" s="53"/>
    </row>
    <row r="14" spans="1:18" ht="18" customHeight="1">
      <c r="A14" s="54" t="s">
        <v>40</v>
      </c>
      <c r="B14" s="54" t="s">
        <v>41</v>
      </c>
      <c r="C14" s="55">
        <v>846</v>
      </c>
      <c r="D14" s="55">
        <v>942</v>
      </c>
      <c r="E14" s="56">
        <v>11</v>
      </c>
      <c r="F14" s="56">
        <v>11</v>
      </c>
      <c r="G14" s="56">
        <v>11</v>
      </c>
      <c r="H14" s="56">
        <v>11</v>
      </c>
      <c r="I14" s="56">
        <v>11</v>
      </c>
      <c r="J14" s="56">
        <v>11</v>
      </c>
      <c r="K14" s="56">
        <v>11</v>
      </c>
      <c r="L14" s="56">
        <v>5</v>
      </c>
      <c r="M14" s="56">
        <v>5</v>
      </c>
      <c r="N14" s="56">
        <v>5</v>
      </c>
      <c r="O14" s="56">
        <f t="shared" si="0"/>
        <v>92</v>
      </c>
      <c r="P14" s="57">
        <v>44</v>
      </c>
      <c r="Q14" s="58">
        <f t="shared" si="1"/>
        <v>48</v>
      </c>
      <c r="R14" s="57"/>
    </row>
    <row r="15" spans="1:18" ht="18" customHeight="1">
      <c r="A15" s="48"/>
      <c r="B15" s="48"/>
      <c r="C15" s="49"/>
      <c r="D15" s="4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3"/>
      <c r="Q15" s="52"/>
      <c r="R15" s="53"/>
    </row>
    <row r="16" spans="1:18" ht="18" customHeight="1">
      <c r="A16" s="54"/>
      <c r="B16" s="54"/>
      <c r="C16" s="55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8"/>
      <c r="R16" s="57"/>
    </row>
    <row r="17" spans="1:18" ht="18" customHeight="1">
      <c r="A17" s="48"/>
      <c r="B17" s="48"/>
      <c r="C17" s="49"/>
      <c r="D17" s="4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3"/>
      <c r="Q17" s="53"/>
      <c r="R17" s="53"/>
    </row>
    <row r="18" spans="1:18" ht="18" customHeight="1">
      <c r="A18" s="54"/>
      <c r="B18" s="54"/>
      <c r="C18" s="55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7"/>
      <c r="R18" s="57"/>
    </row>
    <row r="19" spans="1:18" ht="18" customHeight="1">
      <c r="A19" s="48"/>
      <c r="B19" s="48"/>
      <c r="C19" s="49"/>
      <c r="D19" s="4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3"/>
      <c r="Q19" s="53"/>
      <c r="R19" s="53"/>
    </row>
    <row r="20" spans="1:18" ht="18" customHeight="1">
      <c r="A20" s="54"/>
      <c r="B20" s="54"/>
      <c r="C20" s="55"/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/>
      <c r="Q20" s="57"/>
      <c r="R20" s="57"/>
    </row>
    <row r="21" spans="1:18" ht="18" customHeight="1">
      <c r="A21" s="48"/>
      <c r="B21" s="48"/>
      <c r="C21" s="49"/>
      <c r="D21" s="4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3"/>
      <c r="Q21" s="53"/>
      <c r="R21" s="53"/>
    </row>
    <row r="22" spans="1:18" ht="18" customHeight="1">
      <c r="A22" s="54"/>
      <c r="B22" s="54"/>
      <c r="C22" s="55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57"/>
      <c r="R22" s="57"/>
    </row>
    <row r="23" spans="1:18" ht="18" customHeight="1">
      <c r="A23" s="48"/>
      <c r="B23" s="48"/>
      <c r="C23" s="49"/>
      <c r="D23" s="4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3"/>
      <c r="Q23" s="53"/>
      <c r="R23" s="53"/>
    </row>
    <row r="24" spans="1:18" ht="18" customHeight="1">
      <c r="A24" s="54"/>
      <c r="B24" s="54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7"/>
      <c r="R24" s="57"/>
    </row>
    <row r="25" spans="1:18" ht="18" customHeight="1">
      <c r="A25" s="48"/>
      <c r="B25" s="48"/>
      <c r="C25" s="49"/>
      <c r="D25" s="4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3"/>
      <c r="Q25" s="53"/>
      <c r="R25" s="53"/>
    </row>
    <row r="26" spans="1:18" ht="18" customHeight="1">
      <c r="A26" s="48"/>
      <c r="B26" s="48"/>
      <c r="C26" s="49"/>
      <c r="D26" s="4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3"/>
      <c r="Q26" s="53"/>
      <c r="R26" s="53"/>
    </row>
    <row r="27" spans="1:18" ht="18" customHeight="1">
      <c r="A27" s="48"/>
      <c r="B27" s="48"/>
      <c r="C27" s="49"/>
      <c r="D27" s="4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3"/>
      <c r="Q27" s="53"/>
      <c r="R27" s="53"/>
    </row>
    <row r="28" spans="1:18" ht="18" customHeight="1">
      <c r="A28" s="48"/>
      <c r="B28" s="48"/>
      <c r="C28" s="49"/>
      <c r="D28" s="4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3"/>
      <c r="Q28" s="53"/>
      <c r="R28" s="53"/>
    </row>
    <row r="29" spans="1:18" ht="18" customHeight="1">
      <c r="A29" s="48"/>
      <c r="B29" s="48"/>
      <c r="C29" s="49"/>
      <c r="D29" s="4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3"/>
      <c r="Q29" s="53"/>
      <c r="R29" s="53"/>
    </row>
    <row r="30" spans="1:18" ht="18" customHeight="1">
      <c r="A30" s="48"/>
      <c r="B30" s="48"/>
      <c r="C30" s="49"/>
      <c r="D30" s="4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3"/>
      <c r="Q30" s="53"/>
      <c r="R30" s="53"/>
    </row>
    <row r="31" spans="1:18" ht="18" customHeight="1">
      <c r="A31" s="48"/>
      <c r="B31" s="48"/>
      <c r="C31" s="49"/>
      <c r="D31" s="4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3"/>
      <c r="Q31" s="53"/>
      <c r="R31" s="53"/>
    </row>
    <row r="32" spans="1:18" ht="18" customHeight="1">
      <c r="A32" s="62"/>
      <c r="B32" s="62"/>
      <c r="C32" s="63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65"/>
      <c r="R32" s="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W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70" customWidth="1"/>
    <col min="2" max="2" width="14.28125" style="70" customWidth="1"/>
    <col min="3" max="4" width="9.140625" style="67" customWidth="1"/>
    <col min="5" max="19" width="3.421875" style="67" customWidth="1"/>
    <col min="20" max="20" width="11.8515625" style="69" customWidth="1"/>
    <col min="21" max="23" width="9.140625" style="67" customWidth="1"/>
    <col min="24" max="16384" width="9.140625" style="70" customWidth="1"/>
  </cols>
  <sheetData>
    <row r="1" spans="1:2" ht="18">
      <c r="A1" s="67"/>
      <c r="B1" s="68" t="s">
        <v>42</v>
      </c>
    </row>
    <row r="2" spans="1:10" ht="13.5" customHeight="1">
      <c r="A2" s="67"/>
      <c r="B2" s="68"/>
      <c r="J2" s="71" t="s">
        <v>43</v>
      </c>
    </row>
    <row r="3" spans="1:23" ht="12.75" hidden="1">
      <c r="A3" s="72" t="s">
        <v>10</v>
      </c>
      <c r="B3" s="73">
        <f>COUNTIF(D5:D32,"&gt;0")</f>
        <v>10</v>
      </c>
      <c r="C3" s="72" t="s">
        <v>11</v>
      </c>
      <c r="D3" s="74">
        <f>COUNTIF(E4:S4,"&gt;0")</f>
        <v>6</v>
      </c>
      <c r="E3" s="74"/>
      <c r="F3" s="74" t="s">
        <v>13</v>
      </c>
      <c r="G3" s="74"/>
      <c r="H3" s="75">
        <f>ROUND(SUM(D3/2),0)+1</f>
        <v>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6"/>
      <c r="U3" s="74"/>
      <c r="V3" s="74"/>
      <c r="W3" s="74"/>
    </row>
    <row r="4" spans="1:23" ht="35.25" customHeight="1">
      <c r="A4" s="77" t="s">
        <v>4</v>
      </c>
      <c r="B4" s="77" t="s">
        <v>0</v>
      </c>
      <c r="C4" s="78" t="s">
        <v>1</v>
      </c>
      <c r="D4" s="78" t="s">
        <v>2</v>
      </c>
      <c r="E4" s="79">
        <v>43618</v>
      </c>
      <c r="F4" s="79">
        <v>43618</v>
      </c>
      <c r="G4" s="79">
        <v>43639</v>
      </c>
      <c r="H4" s="79">
        <v>43639</v>
      </c>
      <c r="I4" s="79">
        <v>43646</v>
      </c>
      <c r="J4" s="79">
        <v>43646</v>
      </c>
      <c r="K4" s="79"/>
      <c r="L4" s="79"/>
      <c r="M4" s="79"/>
      <c r="N4" s="79"/>
      <c r="O4" s="79"/>
      <c r="P4" s="79"/>
      <c r="Q4" s="79"/>
      <c r="R4" s="79"/>
      <c r="S4" s="79"/>
      <c r="T4" s="80" t="s">
        <v>14</v>
      </c>
      <c r="U4" s="81" t="s">
        <v>9</v>
      </c>
      <c r="V4" s="81" t="s">
        <v>17</v>
      </c>
      <c r="W4" s="78" t="s">
        <v>3</v>
      </c>
    </row>
    <row r="5" spans="1:23" ht="18" customHeight="1">
      <c r="A5" s="82" t="s">
        <v>22</v>
      </c>
      <c r="B5" s="82" t="s">
        <v>8</v>
      </c>
      <c r="C5" s="83">
        <v>174672</v>
      </c>
      <c r="D5" s="83">
        <v>1099</v>
      </c>
      <c r="E5" s="84">
        <v>11</v>
      </c>
      <c r="F5" s="84">
        <v>11</v>
      </c>
      <c r="G5" s="84">
        <v>3</v>
      </c>
      <c r="H5" s="84">
        <v>3</v>
      </c>
      <c r="I5" s="84">
        <v>5</v>
      </c>
      <c r="J5" s="84">
        <v>5</v>
      </c>
      <c r="K5" s="84"/>
      <c r="L5" s="84"/>
      <c r="M5" s="84"/>
      <c r="N5" s="84"/>
      <c r="O5" s="84"/>
      <c r="P5" s="84"/>
      <c r="Q5" s="84"/>
      <c r="R5" s="84"/>
      <c r="S5" s="84"/>
      <c r="T5" s="84">
        <f aca="true" t="shared" si="0" ref="T5:T14">SUM(E5:J5)</f>
        <v>38</v>
      </c>
      <c r="U5" s="85">
        <v>22</v>
      </c>
      <c r="V5" s="86">
        <f aca="true" t="shared" si="1" ref="V5:V14">SUM(T5-U5)</f>
        <v>16</v>
      </c>
      <c r="W5" s="83" t="s">
        <v>44</v>
      </c>
    </row>
    <row r="6" spans="1:23" ht="18" customHeight="1">
      <c r="A6" s="87" t="s">
        <v>7</v>
      </c>
      <c r="B6" s="87" t="s">
        <v>6</v>
      </c>
      <c r="C6" s="88">
        <v>702</v>
      </c>
      <c r="D6" s="88">
        <v>1077</v>
      </c>
      <c r="E6" s="89">
        <v>3</v>
      </c>
      <c r="F6" s="89">
        <v>3</v>
      </c>
      <c r="G6" s="89">
        <v>4</v>
      </c>
      <c r="H6" s="89">
        <v>11</v>
      </c>
      <c r="I6" s="89">
        <v>6</v>
      </c>
      <c r="J6" s="89">
        <v>6</v>
      </c>
      <c r="K6" s="89"/>
      <c r="L6" s="89"/>
      <c r="M6" s="89"/>
      <c r="N6" s="89"/>
      <c r="O6" s="89"/>
      <c r="P6" s="89"/>
      <c r="Q6" s="89"/>
      <c r="R6" s="89"/>
      <c r="S6" s="89"/>
      <c r="T6" s="89">
        <f t="shared" si="0"/>
        <v>33</v>
      </c>
      <c r="U6" s="90">
        <v>17</v>
      </c>
      <c r="V6" s="91">
        <f t="shared" si="1"/>
        <v>16</v>
      </c>
      <c r="W6" s="90" t="s">
        <v>44</v>
      </c>
    </row>
    <row r="7" spans="1:23" ht="18" customHeight="1">
      <c r="A7" s="92" t="s">
        <v>34</v>
      </c>
      <c r="B7" s="92" t="s">
        <v>6</v>
      </c>
      <c r="C7" s="93">
        <v>715</v>
      </c>
      <c r="D7" s="93">
        <v>1077</v>
      </c>
      <c r="E7" s="94">
        <v>4</v>
      </c>
      <c r="F7" s="94">
        <v>4</v>
      </c>
      <c r="G7" s="94">
        <v>11</v>
      </c>
      <c r="H7" s="94">
        <v>11</v>
      </c>
      <c r="I7" s="94">
        <v>7</v>
      </c>
      <c r="J7" s="94">
        <v>7</v>
      </c>
      <c r="K7" s="94"/>
      <c r="L7" s="94"/>
      <c r="M7" s="94"/>
      <c r="N7" s="94"/>
      <c r="O7" s="94"/>
      <c r="P7" s="94"/>
      <c r="Q7" s="94"/>
      <c r="R7" s="94"/>
      <c r="S7" s="94"/>
      <c r="T7" s="94">
        <f t="shared" si="0"/>
        <v>44</v>
      </c>
      <c r="U7" s="83">
        <v>22</v>
      </c>
      <c r="V7" s="86">
        <f t="shared" si="1"/>
        <v>22</v>
      </c>
      <c r="W7" s="83"/>
    </row>
    <row r="8" spans="1:23" ht="18" customHeight="1">
      <c r="A8" s="87" t="s">
        <v>37</v>
      </c>
      <c r="B8" s="95" t="s">
        <v>38</v>
      </c>
      <c r="C8" s="88">
        <v>314</v>
      </c>
      <c r="D8" s="88">
        <v>920</v>
      </c>
      <c r="E8" s="89">
        <v>11</v>
      </c>
      <c r="F8" s="89">
        <v>5</v>
      </c>
      <c r="G8" s="89">
        <v>11</v>
      </c>
      <c r="H8" s="89">
        <v>11</v>
      </c>
      <c r="I8" s="89">
        <v>11</v>
      </c>
      <c r="J8" s="89">
        <v>11</v>
      </c>
      <c r="K8" s="89"/>
      <c r="L8" s="89"/>
      <c r="M8" s="89"/>
      <c r="N8" s="89"/>
      <c r="O8" s="89"/>
      <c r="P8" s="89"/>
      <c r="Q8" s="89"/>
      <c r="R8" s="89"/>
      <c r="S8" s="89"/>
      <c r="T8" s="89">
        <f t="shared" si="0"/>
        <v>60</v>
      </c>
      <c r="U8" s="90">
        <v>22</v>
      </c>
      <c r="V8" s="91">
        <f t="shared" si="1"/>
        <v>38</v>
      </c>
      <c r="W8" s="90"/>
    </row>
    <row r="9" spans="1:23" ht="18" customHeight="1">
      <c r="A9" s="92" t="s">
        <v>15</v>
      </c>
      <c r="B9" s="92" t="s">
        <v>6</v>
      </c>
      <c r="C9" s="93">
        <v>1021</v>
      </c>
      <c r="D9" s="93">
        <v>1077</v>
      </c>
      <c r="E9" s="94">
        <v>2</v>
      </c>
      <c r="F9" s="94">
        <v>1</v>
      </c>
      <c r="G9" s="94">
        <v>1</v>
      </c>
      <c r="H9" s="94">
        <v>1</v>
      </c>
      <c r="I9" s="94">
        <v>1</v>
      </c>
      <c r="J9" s="94">
        <v>2</v>
      </c>
      <c r="K9" s="94"/>
      <c r="L9" s="94"/>
      <c r="M9" s="94"/>
      <c r="N9" s="94"/>
      <c r="O9" s="94"/>
      <c r="P9" s="94"/>
      <c r="Q9" s="94"/>
      <c r="R9" s="94"/>
      <c r="S9" s="94"/>
      <c r="T9" s="94">
        <f t="shared" si="0"/>
        <v>8</v>
      </c>
      <c r="U9" s="83">
        <v>4</v>
      </c>
      <c r="V9" s="86">
        <f t="shared" si="1"/>
        <v>4</v>
      </c>
      <c r="W9" s="83">
        <v>1</v>
      </c>
    </row>
    <row r="10" spans="1:23" ht="18" customHeight="1">
      <c r="A10" s="87" t="s">
        <v>16</v>
      </c>
      <c r="B10" s="87" t="s">
        <v>8</v>
      </c>
      <c r="C10" s="88">
        <v>173524</v>
      </c>
      <c r="D10" s="88">
        <v>1099</v>
      </c>
      <c r="E10" s="89">
        <v>1</v>
      </c>
      <c r="F10" s="89">
        <v>2</v>
      </c>
      <c r="G10" s="89">
        <v>2</v>
      </c>
      <c r="H10" s="89">
        <v>2</v>
      </c>
      <c r="I10" s="89">
        <v>11</v>
      </c>
      <c r="J10" s="89">
        <v>11</v>
      </c>
      <c r="K10" s="89"/>
      <c r="L10" s="89"/>
      <c r="M10" s="89"/>
      <c r="N10" s="89"/>
      <c r="O10" s="89"/>
      <c r="P10" s="89"/>
      <c r="Q10" s="89"/>
      <c r="R10" s="89"/>
      <c r="S10" s="89"/>
      <c r="T10" s="89">
        <f t="shared" si="0"/>
        <v>29</v>
      </c>
      <c r="U10" s="90">
        <v>22</v>
      </c>
      <c r="V10" s="91">
        <f t="shared" si="1"/>
        <v>7</v>
      </c>
      <c r="W10" s="90">
        <v>2</v>
      </c>
    </row>
    <row r="11" spans="1:23" ht="18" customHeight="1">
      <c r="A11" s="92" t="s">
        <v>35</v>
      </c>
      <c r="B11" s="96" t="s">
        <v>36</v>
      </c>
      <c r="C11" s="93">
        <v>287</v>
      </c>
      <c r="D11" s="93">
        <v>824</v>
      </c>
      <c r="E11" s="94">
        <v>11</v>
      </c>
      <c r="F11" s="94">
        <v>11</v>
      </c>
      <c r="G11" s="94">
        <v>5</v>
      </c>
      <c r="H11" s="94">
        <v>11</v>
      </c>
      <c r="I11" s="94">
        <v>11</v>
      </c>
      <c r="J11" s="94">
        <v>11</v>
      </c>
      <c r="K11" s="94"/>
      <c r="L11" s="94"/>
      <c r="M11" s="94"/>
      <c r="N11" s="94"/>
      <c r="O11" s="94"/>
      <c r="P11" s="94"/>
      <c r="Q11" s="94"/>
      <c r="R11" s="94"/>
      <c r="S11" s="94"/>
      <c r="T11" s="94">
        <f t="shared" si="0"/>
        <v>60</v>
      </c>
      <c r="U11" s="83">
        <v>22</v>
      </c>
      <c r="V11" s="86">
        <f t="shared" si="1"/>
        <v>38</v>
      </c>
      <c r="W11" s="83"/>
    </row>
    <row r="12" spans="1:23" ht="18" customHeight="1">
      <c r="A12" s="87" t="s">
        <v>20</v>
      </c>
      <c r="B12" s="95" t="s">
        <v>8</v>
      </c>
      <c r="C12" s="88">
        <v>154736</v>
      </c>
      <c r="D12" s="88">
        <v>1099</v>
      </c>
      <c r="E12" s="89">
        <v>11</v>
      </c>
      <c r="F12" s="89">
        <v>11</v>
      </c>
      <c r="G12" s="89">
        <v>11</v>
      </c>
      <c r="H12" s="89">
        <v>11</v>
      </c>
      <c r="I12" s="89">
        <v>2</v>
      </c>
      <c r="J12" s="89">
        <v>1</v>
      </c>
      <c r="K12" s="89"/>
      <c r="L12" s="89"/>
      <c r="M12" s="89"/>
      <c r="N12" s="89"/>
      <c r="O12" s="89"/>
      <c r="P12" s="89"/>
      <c r="Q12" s="89"/>
      <c r="R12" s="89"/>
      <c r="S12" s="89"/>
      <c r="T12" s="89">
        <f t="shared" si="0"/>
        <v>47</v>
      </c>
      <c r="U12" s="90">
        <v>22</v>
      </c>
      <c r="V12" s="91">
        <f t="shared" si="1"/>
        <v>25</v>
      </c>
      <c r="W12" s="90"/>
    </row>
    <row r="13" spans="1:23" ht="18" customHeight="1">
      <c r="A13" s="92" t="s">
        <v>26</v>
      </c>
      <c r="B13" s="96" t="s">
        <v>27</v>
      </c>
      <c r="C13" s="93"/>
      <c r="D13" s="93">
        <v>1145</v>
      </c>
      <c r="E13" s="94">
        <v>11</v>
      </c>
      <c r="F13" s="94">
        <v>11</v>
      </c>
      <c r="G13" s="94">
        <v>11</v>
      </c>
      <c r="H13" s="94">
        <v>11</v>
      </c>
      <c r="I13" s="94">
        <v>3</v>
      </c>
      <c r="J13" s="94">
        <v>3</v>
      </c>
      <c r="K13" s="94"/>
      <c r="L13" s="94"/>
      <c r="M13" s="94"/>
      <c r="N13" s="94"/>
      <c r="O13" s="94"/>
      <c r="P13" s="94"/>
      <c r="Q13" s="94"/>
      <c r="R13" s="94"/>
      <c r="S13" s="94"/>
      <c r="T13" s="94">
        <f t="shared" si="0"/>
        <v>50</v>
      </c>
      <c r="U13" s="83">
        <v>22</v>
      </c>
      <c r="V13" s="86">
        <f t="shared" si="1"/>
        <v>28</v>
      </c>
      <c r="W13" s="83"/>
    </row>
    <row r="14" spans="1:23" ht="18" customHeight="1">
      <c r="A14" s="87" t="s">
        <v>45</v>
      </c>
      <c r="B14" s="87" t="s">
        <v>6</v>
      </c>
      <c r="C14" s="88">
        <v>567</v>
      </c>
      <c r="D14" s="88">
        <v>1077</v>
      </c>
      <c r="E14" s="89">
        <v>11</v>
      </c>
      <c r="F14" s="89">
        <v>11</v>
      </c>
      <c r="G14" s="89">
        <v>11</v>
      </c>
      <c r="H14" s="89">
        <v>11</v>
      </c>
      <c r="I14" s="89">
        <v>4</v>
      </c>
      <c r="J14" s="89">
        <v>4</v>
      </c>
      <c r="K14" s="89"/>
      <c r="L14" s="89"/>
      <c r="M14" s="89"/>
      <c r="N14" s="89"/>
      <c r="O14" s="89"/>
      <c r="P14" s="89"/>
      <c r="Q14" s="89"/>
      <c r="R14" s="89"/>
      <c r="S14" s="89"/>
      <c r="T14" s="89">
        <f t="shared" si="0"/>
        <v>52</v>
      </c>
      <c r="U14" s="90">
        <v>22</v>
      </c>
      <c r="V14" s="91">
        <f t="shared" si="1"/>
        <v>30</v>
      </c>
      <c r="W14" s="90"/>
    </row>
    <row r="15" spans="1:23" ht="18" customHeight="1">
      <c r="A15" s="92"/>
      <c r="B15" s="92"/>
      <c r="C15" s="93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83"/>
      <c r="V15" s="86"/>
      <c r="W15" s="83"/>
    </row>
    <row r="16" spans="1:23" ht="18" customHeight="1">
      <c r="A16" s="87"/>
      <c r="B16" s="87"/>
      <c r="C16" s="88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90"/>
      <c r="V16" s="91"/>
      <c r="W16" s="90"/>
    </row>
    <row r="17" spans="1:23" ht="18" customHeight="1">
      <c r="A17" s="92"/>
      <c r="B17" s="92"/>
      <c r="C17" s="93"/>
      <c r="D17" s="9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83"/>
      <c r="V17" s="83"/>
      <c r="W17" s="83"/>
    </row>
    <row r="18" spans="1:23" ht="18" customHeight="1">
      <c r="A18" s="87"/>
      <c r="B18" s="87"/>
      <c r="C18" s="88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90"/>
      <c r="V18" s="90"/>
      <c r="W18" s="90"/>
    </row>
    <row r="19" spans="1:23" ht="18" customHeight="1">
      <c r="A19" s="92"/>
      <c r="B19" s="92"/>
      <c r="C19" s="93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83"/>
      <c r="V19" s="83"/>
      <c r="W19" s="83"/>
    </row>
    <row r="20" spans="1:23" ht="18" customHeight="1">
      <c r="A20" s="87"/>
      <c r="B20" s="87"/>
      <c r="C20" s="88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0"/>
      <c r="V20" s="90"/>
      <c r="W20" s="90"/>
    </row>
    <row r="21" spans="1:23" ht="18" customHeight="1">
      <c r="A21" s="92"/>
      <c r="B21" s="92"/>
      <c r="C21" s="93"/>
      <c r="D21" s="93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83"/>
      <c r="V21" s="83"/>
      <c r="W21" s="83"/>
    </row>
    <row r="22" spans="1:23" ht="18" customHeight="1">
      <c r="A22" s="87"/>
      <c r="B22" s="87"/>
      <c r="C22" s="88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/>
      <c r="V22" s="90"/>
      <c r="W22" s="90"/>
    </row>
    <row r="23" spans="1:23" ht="18" customHeight="1">
      <c r="A23" s="92"/>
      <c r="B23" s="92"/>
      <c r="C23" s="93"/>
      <c r="D23" s="93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83"/>
      <c r="V23" s="83"/>
      <c r="W23" s="83"/>
    </row>
    <row r="24" spans="1:23" ht="18" customHeight="1">
      <c r="A24" s="87"/>
      <c r="B24" s="87"/>
      <c r="C24" s="88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90"/>
      <c r="V24" s="90"/>
      <c r="W24" s="90"/>
    </row>
    <row r="25" spans="1:23" ht="18" customHeight="1">
      <c r="A25" s="92"/>
      <c r="B25" s="92"/>
      <c r="C25" s="93"/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83"/>
      <c r="V25" s="83"/>
      <c r="W25" s="83"/>
    </row>
    <row r="26" spans="1:23" ht="18" customHeight="1">
      <c r="A26" s="92"/>
      <c r="B26" s="92"/>
      <c r="C26" s="93"/>
      <c r="D26" s="93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83"/>
      <c r="V26" s="83"/>
      <c r="W26" s="83"/>
    </row>
    <row r="27" spans="1:23" ht="18" customHeight="1">
      <c r="A27" s="92"/>
      <c r="B27" s="92"/>
      <c r="C27" s="93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83"/>
      <c r="V27" s="83"/>
      <c r="W27" s="83"/>
    </row>
    <row r="28" spans="1:23" ht="18" customHeight="1">
      <c r="A28" s="92"/>
      <c r="B28" s="92"/>
      <c r="C28" s="93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83"/>
      <c r="V28" s="83"/>
      <c r="W28" s="83"/>
    </row>
    <row r="29" spans="1:23" ht="18" customHeight="1">
      <c r="A29" s="92"/>
      <c r="B29" s="92"/>
      <c r="C29" s="93"/>
      <c r="D29" s="93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83"/>
      <c r="V29" s="83"/>
      <c r="W29" s="83"/>
    </row>
    <row r="30" spans="1:23" ht="18" customHeight="1">
      <c r="A30" s="92"/>
      <c r="B30" s="92"/>
      <c r="C30" s="93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83"/>
      <c r="V30" s="83"/>
      <c r="W30" s="83"/>
    </row>
    <row r="31" spans="1:23" ht="18" customHeight="1">
      <c r="A31" s="92"/>
      <c r="B31" s="92"/>
      <c r="C31" s="93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83"/>
      <c r="V31" s="83"/>
      <c r="W31" s="83"/>
    </row>
    <row r="32" spans="1:23" ht="18" customHeight="1">
      <c r="A32" s="97"/>
      <c r="B32" s="97"/>
      <c r="C32" s="98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  <c r="V32" s="100"/>
      <c r="W32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104" customWidth="1"/>
    <col min="2" max="2" width="14.28125" style="104" customWidth="1"/>
    <col min="3" max="4" width="9.140625" style="101" customWidth="1"/>
    <col min="5" max="19" width="3.421875" style="101" customWidth="1"/>
    <col min="20" max="20" width="11.8515625" style="103" customWidth="1"/>
    <col min="21" max="23" width="9.140625" style="101" customWidth="1"/>
    <col min="24" max="16384" width="9.140625" style="104" customWidth="1"/>
  </cols>
  <sheetData>
    <row r="1" spans="1:2" ht="18">
      <c r="A1" s="101"/>
      <c r="B1" s="102" t="s">
        <v>46</v>
      </c>
    </row>
    <row r="2" spans="1:10" ht="13.5" customHeight="1">
      <c r="A2" s="101"/>
      <c r="B2" s="102"/>
      <c r="J2" s="105" t="s">
        <v>43</v>
      </c>
    </row>
    <row r="3" spans="1:23" ht="12.75" hidden="1">
      <c r="A3" s="106" t="s">
        <v>10</v>
      </c>
      <c r="B3" s="107">
        <f>COUNTIF(D5:D32,"&gt;0")</f>
        <v>7</v>
      </c>
      <c r="C3" s="106" t="s">
        <v>11</v>
      </c>
      <c r="D3" s="108">
        <f>COUNTIF(E4:S4,"&gt;0")</f>
        <v>5</v>
      </c>
      <c r="E3" s="108"/>
      <c r="F3" s="108" t="s">
        <v>13</v>
      </c>
      <c r="G3" s="108"/>
      <c r="H3" s="109">
        <f>ROUND(SUM(D3/2),0)+1</f>
        <v>4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10"/>
      <c r="U3" s="108"/>
      <c r="V3" s="108"/>
      <c r="W3" s="108"/>
    </row>
    <row r="4" spans="1:23" ht="35.25" customHeight="1">
      <c r="A4" s="111" t="s">
        <v>4</v>
      </c>
      <c r="B4" s="111" t="s">
        <v>0</v>
      </c>
      <c r="C4" s="112" t="s">
        <v>1</v>
      </c>
      <c r="D4" s="112" t="s">
        <v>2</v>
      </c>
      <c r="E4" s="113">
        <v>43653</v>
      </c>
      <c r="F4" s="113">
        <v>43667</v>
      </c>
      <c r="G4" s="113">
        <v>43667</v>
      </c>
      <c r="H4" s="113">
        <v>43674</v>
      </c>
      <c r="I4" s="113">
        <v>43674</v>
      </c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 t="s">
        <v>14</v>
      </c>
      <c r="U4" s="115" t="s">
        <v>9</v>
      </c>
      <c r="V4" s="115" t="s">
        <v>17</v>
      </c>
      <c r="W4" s="112" t="s">
        <v>3</v>
      </c>
    </row>
    <row r="5" spans="1:23" ht="18" customHeight="1">
      <c r="A5" s="116" t="s">
        <v>47</v>
      </c>
      <c r="B5" s="116" t="s">
        <v>48</v>
      </c>
      <c r="C5" s="117">
        <v>2</v>
      </c>
      <c r="D5" s="117"/>
      <c r="E5" s="118">
        <v>1</v>
      </c>
      <c r="F5" s="118">
        <v>10</v>
      </c>
      <c r="G5" s="118">
        <v>10</v>
      </c>
      <c r="H5" s="118">
        <v>10</v>
      </c>
      <c r="I5" s="118">
        <v>10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>
        <v>41</v>
      </c>
      <c r="U5" s="119">
        <v>20</v>
      </c>
      <c r="V5" s="120">
        <f>T5-U5</f>
        <v>21</v>
      </c>
      <c r="W5" s="117"/>
    </row>
    <row r="6" spans="1:23" ht="18" customHeight="1">
      <c r="A6" s="121" t="s">
        <v>34</v>
      </c>
      <c r="B6" s="121" t="s">
        <v>6</v>
      </c>
      <c r="C6" s="122">
        <v>715</v>
      </c>
      <c r="D6" s="122">
        <v>1077</v>
      </c>
      <c r="E6" s="123">
        <v>2</v>
      </c>
      <c r="F6" s="123">
        <v>4</v>
      </c>
      <c r="G6" s="123">
        <v>5</v>
      </c>
      <c r="H6" s="123">
        <v>3</v>
      </c>
      <c r="I6" s="123">
        <v>2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>
        <v>16</v>
      </c>
      <c r="U6" s="124">
        <v>9</v>
      </c>
      <c r="V6" s="125">
        <f aca="true" t="shared" si="0" ref="V6:V13">T6-U6</f>
        <v>7</v>
      </c>
      <c r="W6" s="124">
        <v>3</v>
      </c>
    </row>
    <row r="7" spans="1:23" ht="18" customHeight="1">
      <c r="A7" s="126" t="s">
        <v>49</v>
      </c>
      <c r="B7" s="126" t="s">
        <v>6</v>
      </c>
      <c r="C7" s="127">
        <v>567</v>
      </c>
      <c r="D7" s="127">
        <v>1077</v>
      </c>
      <c r="E7" s="128">
        <v>3</v>
      </c>
      <c r="F7" s="128">
        <v>10</v>
      </c>
      <c r="G7" s="128">
        <v>10</v>
      </c>
      <c r="H7" s="128">
        <v>10</v>
      </c>
      <c r="I7" s="128">
        <v>10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>
        <v>43</v>
      </c>
      <c r="U7" s="117">
        <v>20</v>
      </c>
      <c r="V7" s="120">
        <f t="shared" si="0"/>
        <v>23</v>
      </c>
      <c r="W7" s="117"/>
    </row>
    <row r="8" spans="1:23" ht="18" customHeight="1">
      <c r="A8" s="121" t="s">
        <v>15</v>
      </c>
      <c r="B8" s="129" t="s">
        <v>50</v>
      </c>
      <c r="C8" s="122"/>
      <c r="D8" s="122"/>
      <c r="E8" s="123" t="s">
        <v>51</v>
      </c>
      <c r="F8" s="123">
        <v>10</v>
      </c>
      <c r="G8" s="123">
        <v>10</v>
      </c>
      <c r="H8" s="123">
        <v>10</v>
      </c>
      <c r="I8" s="123">
        <v>10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>
        <v>44</v>
      </c>
      <c r="U8" s="124">
        <v>20</v>
      </c>
      <c r="V8" s="125">
        <f t="shared" si="0"/>
        <v>24</v>
      </c>
      <c r="W8" s="124"/>
    </row>
    <row r="9" spans="1:23" ht="18" customHeight="1">
      <c r="A9" s="126" t="s">
        <v>35</v>
      </c>
      <c r="B9" s="126" t="s">
        <v>36</v>
      </c>
      <c r="C9" s="127">
        <v>287</v>
      </c>
      <c r="D9" s="127">
        <v>824</v>
      </c>
      <c r="E9" s="128" t="s">
        <v>51</v>
      </c>
      <c r="F9" s="128">
        <v>10</v>
      </c>
      <c r="G9" s="128">
        <v>10</v>
      </c>
      <c r="H9" s="128">
        <v>4</v>
      </c>
      <c r="I9" s="128">
        <v>4</v>
      </c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>
        <v>32</v>
      </c>
      <c r="U9" s="117">
        <v>20</v>
      </c>
      <c r="V9" s="120">
        <f t="shared" si="0"/>
        <v>12</v>
      </c>
      <c r="W9" s="117"/>
    </row>
    <row r="10" spans="1:23" ht="18" customHeight="1">
      <c r="A10" s="130" t="s">
        <v>7</v>
      </c>
      <c r="B10" s="130" t="s">
        <v>6</v>
      </c>
      <c r="C10" s="122">
        <v>702</v>
      </c>
      <c r="D10" s="122">
        <v>1077</v>
      </c>
      <c r="E10" s="123">
        <v>10</v>
      </c>
      <c r="F10" s="123">
        <v>1</v>
      </c>
      <c r="G10" s="123">
        <v>4</v>
      </c>
      <c r="H10" s="123">
        <v>2</v>
      </c>
      <c r="I10" s="123">
        <v>3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>
        <v>20</v>
      </c>
      <c r="U10" s="124">
        <v>14</v>
      </c>
      <c r="V10" s="125">
        <f t="shared" si="0"/>
        <v>6</v>
      </c>
      <c r="W10" s="124">
        <v>2</v>
      </c>
    </row>
    <row r="11" spans="1:23" ht="18" customHeight="1">
      <c r="A11" s="131" t="s">
        <v>22</v>
      </c>
      <c r="B11" s="132" t="s">
        <v>6</v>
      </c>
      <c r="C11" s="127">
        <v>1021</v>
      </c>
      <c r="D11" s="127">
        <v>1077</v>
      </c>
      <c r="E11" s="128">
        <v>10</v>
      </c>
      <c r="F11" s="128">
        <v>2</v>
      </c>
      <c r="G11" s="128">
        <v>3</v>
      </c>
      <c r="H11" s="128">
        <v>1</v>
      </c>
      <c r="I11" s="128">
        <v>1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>
        <v>17</v>
      </c>
      <c r="U11" s="117">
        <v>13</v>
      </c>
      <c r="V11" s="120">
        <f t="shared" si="0"/>
        <v>4</v>
      </c>
      <c r="W11" s="117">
        <v>1</v>
      </c>
    </row>
    <row r="12" spans="1:23" ht="18" customHeight="1">
      <c r="A12" s="130" t="s">
        <v>52</v>
      </c>
      <c r="B12" s="133" t="s">
        <v>53</v>
      </c>
      <c r="C12" s="122">
        <v>2147</v>
      </c>
      <c r="D12" s="122">
        <v>1015</v>
      </c>
      <c r="E12" s="123">
        <v>10</v>
      </c>
      <c r="F12" s="123">
        <v>3</v>
      </c>
      <c r="G12" s="123">
        <v>2</v>
      </c>
      <c r="H12" s="123">
        <v>10</v>
      </c>
      <c r="I12" s="123">
        <v>10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>
        <v>35</v>
      </c>
      <c r="U12" s="124">
        <v>20</v>
      </c>
      <c r="V12" s="125">
        <f t="shared" si="0"/>
        <v>15</v>
      </c>
      <c r="W12" s="124"/>
    </row>
    <row r="13" spans="1:23" ht="18" customHeight="1">
      <c r="A13" s="131" t="s">
        <v>54</v>
      </c>
      <c r="B13" s="134">
        <v>4000</v>
      </c>
      <c r="C13" s="127">
        <v>4137</v>
      </c>
      <c r="D13" s="127">
        <v>917</v>
      </c>
      <c r="E13" s="128">
        <v>10</v>
      </c>
      <c r="F13" s="128">
        <v>10</v>
      </c>
      <c r="G13" s="128">
        <v>1</v>
      </c>
      <c r="H13" s="128">
        <v>10</v>
      </c>
      <c r="I13" s="128">
        <v>10</v>
      </c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>
        <v>41</v>
      </c>
      <c r="U13" s="117">
        <v>20</v>
      </c>
      <c r="V13" s="120">
        <f t="shared" si="0"/>
        <v>21</v>
      </c>
      <c r="W13" s="117"/>
    </row>
    <row r="14" spans="1:23" ht="18" customHeight="1">
      <c r="A14" s="130"/>
      <c r="B14" s="130"/>
      <c r="C14" s="122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135"/>
      <c r="W14" s="124"/>
    </row>
    <row r="15" spans="1:23" ht="18" customHeight="1">
      <c r="A15" s="126"/>
      <c r="B15" s="126"/>
      <c r="C15" s="127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17"/>
      <c r="V15" s="120"/>
      <c r="W15" s="117"/>
    </row>
    <row r="16" spans="1:23" ht="18" customHeight="1">
      <c r="A16" s="121"/>
      <c r="B16" s="121"/>
      <c r="C16" s="122"/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4"/>
      <c r="V16" s="135"/>
      <c r="W16" s="124"/>
    </row>
    <row r="17" spans="1:23" ht="18" customHeight="1">
      <c r="A17" s="126"/>
      <c r="B17" s="126"/>
      <c r="C17" s="127"/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17"/>
      <c r="V17" s="117"/>
      <c r="W17" s="117"/>
    </row>
    <row r="18" spans="1:23" ht="18" customHeight="1">
      <c r="A18" s="121"/>
      <c r="B18" s="121"/>
      <c r="C18" s="122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4"/>
      <c r="V18" s="124"/>
      <c r="W18" s="124"/>
    </row>
    <row r="19" spans="1:23" ht="18" customHeight="1">
      <c r="A19" s="126"/>
      <c r="B19" s="126"/>
      <c r="C19" s="127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17"/>
      <c r="V19" s="117"/>
      <c r="W19" s="117"/>
    </row>
    <row r="20" spans="1:23" ht="18" customHeight="1">
      <c r="A20" s="121"/>
      <c r="B20" s="121"/>
      <c r="C20" s="122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4"/>
      <c r="V20" s="124"/>
      <c r="W20" s="124"/>
    </row>
    <row r="21" spans="1:23" ht="18" customHeight="1">
      <c r="A21" s="126"/>
      <c r="B21" s="126"/>
      <c r="C21" s="127"/>
      <c r="D21" s="12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17"/>
      <c r="V21" s="117"/>
      <c r="W21" s="117"/>
    </row>
    <row r="22" spans="1:23" ht="18" customHeight="1">
      <c r="A22" s="121"/>
      <c r="B22" s="121"/>
      <c r="C22" s="122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4"/>
      <c r="V22" s="124"/>
      <c r="W22" s="124"/>
    </row>
    <row r="23" spans="1:23" ht="18" customHeight="1">
      <c r="A23" s="126"/>
      <c r="B23" s="126"/>
      <c r="C23" s="127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17"/>
      <c r="V23" s="117"/>
      <c r="W23" s="117"/>
    </row>
    <row r="24" spans="1:23" ht="18" customHeight="1">
      <c r="A24" s="121"/>
      <c r="B24" s="121"/>
      <c r="C24" s="122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</row>
    <row r="25" spans="1:23" ht="18" customHeight="1">
      <c r="A25" s="126"/>
      <c r="B25" s="126"/>
      <c r="C25" s="127"/>
      <c r="D25" s="127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17"/>
      <c r="V25" s="117"/>
      <c r="W25" s="117"/>
    </row>
    <row r="26" spans="1:23" ht="18" customHeight="1">
      <c r="A26" s="126"/>
      <c r="B26" s="126"/>
      <c r="C26" s="127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17"/>
      <c r="V26" s="117"/>
      <c r="W26" s="117"/>
    </row>
    <row r="27" spans="1:23" ht="18" customHeight="1">
      <c r="A27" s="126"/>
      <c r="B27" s="126"/>
      <c r="C27" s="127"/>
      <c r="D27" s="12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17"/>
      <c r="V27" s="117"/>
      <c r="W27" s="117"/>
    </row>
    <row r="28" spans="1:23" ht="18" customHeight="1">
      <c r="A28" s="126"/>
      <c r="B28" s="126"/>
      <c r="C28" s="127"/>
      <c r="D28" s="12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17"/>
      <c r="V28" s="117"/>
      <c r="W28" s="117"/>
    </row>
    <row r="29" spans="1:23" ht="18" customHeight="1">
      <c r="A29" s="126"/>
      <c r="B29" s="126"/>
      <c r="C29" s="127"/>
      <c r="D29" s="12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17"/>
      <c r="V29" s="117"/>
      <c r="W29" s="117"/>
    </row>
    <row r="30" spans="1:23" ht="18" customHeight="1">
      <c r="A30" s="126"/>
      <c r="B30" s="126"/>
      <c r="C30" s="127"/>
      <c r="D30" s="127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17"/>
      <c r="V30" s="117"/>
      <c r="W30" s="117"/>
    </row>
    <row r="31" spans="1:23" ht="18" customHeight="1">
      <c r="A31" s="126"/>
      <c r="B31" s="126"/>
      <c r="C31" s="127"/>
      <c r="D31" s="127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17"/>
      <c r="V31" s="117"/>
      <c r="W31" s="117"/>
    </row>
    <row r="32" spans="1:23" ht="18" customHeight="1">
      <c r="A32" s="136"/>
      <c r="B32" s="136"/>
      <c r="C32" s="137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9"/>
      <c r="V32" s="139"/>
      <c r="W32" s="1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N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143" customWidth="1"/>
    <col min="2" max="2" width="14.28125" style="143" customWidth="1"/>
    <col min="3" max="4" width="9.140625" style="140" customWidth="1"/>
    <col min="5" max="10" width="3.421875" style="140" customWidth="1"/>
    <col min="11" max="11" width="11.8515625" style="142" customWidth="1"/>
    <col min="12" max="14" width="9.140625" style="140" customWidth="1"/>
    <col min="15" max="16384" width="9.140625" style="143" customWidth="1"/>
  </cols>
  <sheetData>
    <row r="1" spans="1:2" ht="18">
      <c r="A1" s="140"/>
      <c r="B1" s="141" t="s">
        <v>55</v>
      </c>
    </row>
    <row r="2" spans="1:10" ht="13.5" customHeight="1" thickBot="1">
      <c r="A2" s="140"/>
      <c r="B2" s="141"/>
      <c r="J2" s="144" t="s">
        <v>56</v>
      </c>
    </row>
    <row r="3" spans="1:14" ht="13.5" hidden="1" thickBot="1">
      <c r="A3" s="145" t="s">
        <v>10</v>
      </c>
      <c r="B3" s="146">
        <f>COUNTIF(D5:D32,"&gt;0")</f>
        <v>8</v>
      </c>
      <c r="C3" s="145" t="s">
        <v>11</v>
      </c>
      <c r="D3" s="147">
        <f>COUNTIF(E4:J4,"&gt;0")</f>
        <v>6</v>
      </c>
      <c r="E3" s="147"/>
      <c r="F3" s="147" t="s">
        <v>13</v>
      </c>
      <c r="G3" s="147"/>
      <c r="H3" s="148">
        <f>ROUND(SUM(D3/2),0)+1</f>
        <v>4</v>
      </c>
      <c r="I3" s="147"/>
      <c r="J3" s="147"/>
      <c r="K3" s="149"/>
      <c r="L3" s="147"/>
      <c r="M3" s="147"/>
      <c r="N3" s="147"/>
    </row>
    <row r="4" spans="1:14" ht="35.25" customHeight="1" thickBot="1" thickTop="1">
      <c r="A4" s="150" t="s">
        <v>4</v>
      </c>
      <c r="B4" s="150" t="s">
        <v>0</v>
      </c>
      <c r="C4" s="151" t="s">
        <v>1</v>
      </c>
      <c r="D4" s="151" t="s">
        <v>2</v>
      </c>
      <c r="E4" s="152">
        <v>43681</v>
      </c>
      <c r="F4" s="152">
        <v>43681</v>
      </c>
      <c r="G4" s="152">
        <v>43688</v>
      </c>
      <c r="H4" s="152">
        <v>43688</v>
      </c>
      <c r="I4" s="152">
        <v>43695</v>
      </c>
      <c r="J4" s="152">
        <v>43695</v>
      </c>
      <c r="K4" s="153" t="s">
        <v>14</v>
      </c>
      <c r="L4" s="154" t="s">
        <v>9</v>
      </c>
      <c r="M4" s="154" t="s">
        <v>17</v>
      </c>
      <c r="N4" s="151" t="s">
        <v>3</v>
      </c>
    </row>
    <row r="5" spans="1:14" ht="18" customHeight="1" thickTop="1">
      <c r="A5" s="155" t="s">
        <v>15</v>
      </c>
      <c r="B5" s="155" t="s">
        <v>6</v>
      </c>
      <c r="C5" s="156">
        <v>1021</v>
      </c>
      <c r="D5" s="156">
        <v>1077</v>
      </c>
      <c r="E5" s="157">
        <v>1</v>
      </c>
      <c r="F5" s="157">
        <v>1</v>
      </c>
      <c r="G5" s="157">
        <v>9</v>
      </c>
      <c r="H5" s="157">
        <v>9</v>
      </c>
      <c r="I5" s="157">
        <v>2</v>
      </c>
      <c r="J5" s="157">
        <v>3</v>
      </c>
      <c r="K5" s="157">
        <f>SUM(E5:J5)</f>
        <v>25</v>
      </c>
      <c r="L5" s="158">
        <v>9</v>
      </c>
      <c r="M5" s="159">
        <f>SUM(K5-L5)</f>
        <v>16</v>
      </c>
      <c r="N5" s="156">
        <v>3</v>
      </c>
    </row>
    <row r="6" spans="1:14" ht="18" customHeight="1">
      <c r="A6" s="160" t="s">
        <v>20</v>
      </c>
      <c r="B6" s="160" t="s">
        <v>8</v>
      </c>
      <c r="C6" s="161">
        <v>146660</v>
      </c>
      <c r="D6" s="161">
        <v>1099</v>
      </c>
      <c r="E6" s="162">
        <v>3</v>
      </c>
      <c r="F6" s="162">
        <v>3</v>
      </c>
      <c r="G6" s="162">
        <v>3</v>
      </c>
      <c r="H6" s="162">
        <v>1</v>
      </c>
      <c r="I6" s="162">
        <v>1</v>
      </c>
      <c r="J6" s="162">
        <v>1</v>
      </c>
      <c r="K6" s="162">
        <f aca="true" t="shared" si="0" ref="K6:K12">SUM(E6:J6)</f>
        <v>12</v>
      </c>
      <c r="L6" s="163">
        <v>3</v>
      </c>
      <c r="M6" s="164">
        <f aca="true" t="shared" si="1" ref="M6:M12">SUM(K6-L6)</f>
        <v>9</v>
      </c>
      <c r="N6" s="163" t="s">
        <v>57</v>
      </c>
    </row>
    <row r="7" spans="1:14" ht="18" customHeight="1">
      <c r="A7" s="165" t="s">
        <v>28</v>
      </c>
      <c r="B7" s="165" t="s">
        <v>8</v>
      </c>
      <c r="C7" s="166">
        <v>1</v>
      </c>
      <c r="D7" s="166">
        <v>1099</v>
      </c>
      <c r="E7" s="167">
        <v>2</v>
      </c>
      <c r="F7" s="167">
        <v>2</v>
      </c>
      <c r="G7" s="167">
        <v>1</v>
      </c>
      <c r="H7" s="167">
        <v>2</v>
      </c>
      <c r="I7" s="167">
        <v>3</v>
      </c>
      <c r="J7" s="167">
        <v>2</v>
      </c>
      <c r="K7" s="167">
        <f t="shared" si="0"/>
        <v>12</v>
      </c>
      <c r="L7" s="156">
        <v>3</v>
      </c>
      <c r="M7" s="159">
        <f t="shared" si="1"/>
        <v>9</v>
      </c>
      <c r="N7" s="168" t="s">
        <v>57</v>
      </c>
    </row>
    <row r="8" spans="1:14" ht="18" customHeight="1">
      <c r="A8" s="160" t="s">
        <v>34</v>
      </c>
      <c r="B8" s="169" t="s">
        <v>6</v>
      </c>
      <c r="C8" s="161">
        <v>715</v>
      </c>
      <c r="D8" s="161">
        <v>1077</v>
      </c>
      <c r="E8" s="162">
        <v>5</v>
      </c>
      <c r="F8" s="162">
        <v>5</v>
      </c>
      <c r="G8" s="162">
        <v>5</v>
      </c>
      <c r="H8" s="162">
        <v>5</v>
      </c>
      <c r="I8" s="162">
        <v>5</v>
      </c>
      <c r="J8" s="162">
        <v>5</v>
      </c>
      <c r="K8" s="162">
        <f t="shared" si="0"/>
        <v>30</v>
      </c>
      <c r="L8" s="163">
        <v>5</v>
      </c>
      <c r="M8" s="164">
        <f t="shared" si="1"/>
        <v>25</v>
      </c>
      <c r="N8" s="163">
        <v>5</v>
      </c>
    </row>
    <row r="9" spans="1:14" ht="18" customHeight="1">
      <c r="A9" s="165" t="s">
        <v>33</v>
      </c>
      <c r="B9" s="165" t="s">
        <v>6</v>
      </c>
      <c r="C9" s="166">
        <v>587</v>
      </c>
      <c r="D9" s="166">
        <v>1077</v>
      </c>
      <c r="E9" s="167">
        <v>4</v>
      </c>
      <c r="F9" s="167">
        <v>4</v>
      </c>
      <c r="G9" s="167">
        <v>7</v>
      </c>
      <c r="H9" s="167">
        <v>7</v>
      </c>
      <c r="I9" s="167">
        <v>9</v>
      </c>
      <c r="J9" s="167">
        <v>9</v>
      </c>
      <c r="K9" s="167">
        <f t="shared" si="0"/>
        <v>40</v>
      </c>
      <c r="L9" s="156">
        <v>9</v>
      </c>
      <c r="M9" s="159">
        <f t="shared" si="1"/>
        <v>31</v>
      </c>
      <c r="N9" s="168" t="s">
        <v>58</v>
      </c>
    </row>
    <row r="10" spans="1:14" ht="18" customHeight="1">
      <c r="A10" s="160" t="s">
        <v>35</v>
      </c>
      <c r="B10" s="160" t="s">
        <v>36</v>
      </c>
      <c r="C10" s="161">
        <v>287</v>
      </c>
      <c r="D10" s="161">
        <v>824</v>
      </c>
      <c r="E10" s="162">
        <v>6</v>
      </c>
      <c r="F10" s="162">
        <v>9</v>
      </c>
      <c r="G10" s="162">
        <v>6</v>
      </c>
      <c r="H10" s="162">
        <v>6</v>
      </c>
      <c r="I10" s="162">
        <v>9</v>
      </c>
      <c r="J10" s="162">
        <v>9</v>
      </c>
      <c r="K10" s="162">
        <f t="shared" si="0"/>
        <v>45</v>
      </c>
      <c r="L10" s="163">
        <v>9</v>
      </c>
      <c r="M10" s="164">
        <f t="shared" si="1"/>
        <v>36</v>
      </c>
      <c r="N10" s="163">
        <v>8</v>
      </c>
    </row>
    <row r="11" spans="1:14" ht="18" customHeight="1">
      <c r="A11" s="165" t="s">
        <v>7</v>
      </c>
      <c r="B11" s="170" t="s">
        <v>6</v>
      </c>
      <c r="C11" s="166">
        <v>702</v>
      </c>
      <c r="D11" s="166">
        <v>1077</v>
      </c>
      <c r="E11" s="167">
        <v>9</v>
      </c>
      <c r="F11" s="167">
        <v>9</v>
      </c>
      <c r="G11" s="167">
        <v>2</v>
      </c>
      <c r="H11" s="167">
        <v>4</v>
      </c>
      <c r="I11" s="167">
        <v>4</v>
      </c>
      <c r="J11" s="167">
        <v>4</v>
      </c>
      <c r="K11" s="167">
        <f t="shared" si="0"/>
        <v>32</v>
      </c>
      <c r="L11" s="156">
        <v>9</v>
      </c>
      <c r="M11" s="159">
        <f t="shared" si="1"/>
        <v>23</v>
      </c>
      <c r="N11" s="156">
        <v>4</v>
      </c>
    </row>
    <row r="12" spans="1:14" ht="18" customHeight="1">
      <c r="A12" s="160" t="s">
        <v>16</v>
      </c>
      <c r="B12" s="169" t="s">
        <v>8</v>
      </c>
      <c r="C12" s="161">
        <v>173524</v>
      </c>
      <c r="D12" s="161">
        <v>1099</v>
      </c>
      <c r="E12" s="162">
        <v>9</v>
      </c>
      <c r="F12" s="162">
        <v>9</v>
      </c>
      <c r="G12" s="162">
        <v>4</v>
      </c>
      <c r="H12" s="162">
        <v>3</v>
      </c>
      <c r="I12" s="162">
        <v>6</v>
      </c>
      <c r="J12" s="162">
        <v>9</v>
      </c>
      <c r="K12" s="162">
        <f t="shared" si="0"/>
        <v>40</v>
      </c>
      <c r="L12" s="163">
        <v>9</v>
      </c>
      <c r="M12" s="164">
        <f t="shared" si="1"/>
        <v>31</v>
      </c>
      <c r="N12" s="163" t="s">
        <v>58</v>
      </c>
    </row>
    <row r="13" spans="1:14" ht="18" customHeight="1">
      <c r="A13" s="165"/>
      <c r="B13" s="171"/>
      <c r="C13" s="166"/>
      <c r="D13" s="166"/>
      <c r="E13" s="167"/>
      <c r="F13" s="167"/>
      <c r="G13" s="167"/>
      <c r="H13" s="167"/>
      <c r="I13" s="167"/>
      <c r="J13" s="167"/>
      <c r="K13" s="167"/>
      <c r="L13" s="156"/>
      <c r="M13" s="159"/>
      <c r="N13" s="156"/>
    </row>
    <row r="14" spans="1:14" ht="18" customHeight="1">
      <c r="A14" s="160"/>
      <c r="B14" s="160"/>
      <c r="C14" s="161"/>
      <c r="D14" s="161"/>
      <c r="E14" s="162"/>
      <c r="F14" s="162"/>
      <c r="G14" s="162"/>
      <c r="H14" s="162"/>
      <c r="I14" s="162"/>
      <c r="J14" s="162"/>
      <c r="K14" s="162"/>
      <c r="L14" s="163"/>
      <c r="M14" s="172"/>
      <c r="N14" s="163"/>
    </row>
    <row r="15" spans="1:14" ht="18" customHeight="1">
      <c r="A15" s="173"/>
      <c r="B15" s="173"/>
      <c r="C15" s="166"/>
      <c r="D15" s="166"/>
      <c r="E15" s="167"/>
      <c r="F15" s="167"/>
      <c r="G15" s="167"/>
      <c r="H15" s="167"/>
      <c r="I15" s="167"/>
      <c r="J15" s="167"/>
      <c r="K15" s="167"/>
      <c r="L15" s="156"/>
      <c r="M15" s="159"/>
      <c r="N15" s="156"/>
    </row>
    <row r="16" spans="1:14" ht="18" customHeight="1">
      <c r="A16" s="174"/>
      <c r="B16" s="174"/>
      <c r="C16" s="161"/>
      <c r="D16" s="161"/>
      <c r="E16" s="162"/>
      <c r="F16" s="162"/>
      <c r="G16" s="162"/>
      <c r="H16" s="162"/>
      <c r="I16" s="162"/>
      <c r="J16" s="162"/>
      <c r="K16" s="162"/>
      <c r="L16" s="163"/>
      <c r="M16" s="172"/>
      <c r="N16" s="163"/>
    </row>
    <row r="17" spans="1:14" ht="18" customHeight="1">
      <c r="A17" s="173"/>
      <c r="B17" s="173"/>
      <c r="C17" s="166"/>
      <c r="D17" s="166"/>
      <c r="E17" s="167"/>
      <c r="F17" s="167"/>
      <c r="G17" s="167"/>
      <c r="H17" s="167"/>
      <c r="I17" s="167"/>
      <c r="J17" s="167"/>
      <c r="K17" s="167"/>
      <c r="L17" s="156"/>
      <c r="M17" s="156"/>
      <c r="N17" s="156"/>
    </row>
    <row r="18" spans="1:14" ht="18" customHeight="1">
      <c r="A18" s="174"/>
      <c r="B18" s="174"/>
      <c r="C18" s="161"/>
      <c r="D18" s="161"/>
      <c r="E18" s="162"/>
      <c r="F18" s="162"/>
      <c r="G18" s="162"/>
      <c r="H18" s="162"/>
      <c r="I18" s="162"/>
      <c r="J18" s="162"/>
      <c r="K18" s="162"/>
      <c r="L18" s="163"/>
      <c r="M18" s="163"/>
      <c r="N18" s="163"/>
    </row>
    <row r="19" spans="1:14" ht="18" customHeight="1">
      <c r="A19" s="173"/>
      <c r="B19" s="173"/>
      <c r="C19" s="166"/>
      <c r="D19" s="166"/>
      <c r="E19" s="167"/>
      <c r="F19" s="167"/>
      <c r="G19" s="167"/>
      <c r="H19" s="167"/>
      <c r="I19" s="167"/>
      <c r="J19" s="167"/>
      <c r="K19" s="167"/>
      <c r="L19" s="156"/>
      <c r="M19" s="156"/>
      <c r="N19" s="156"/>
    </row>
    <row r="20" spans="1:14" ht="18" customHeight="1">
      <c r="A20" s="174"/>
      <c r="B20" s="174"/>
      <c r="C20" s="161"/>
      <c r="D20" s="161"/>
      <c r="E20" s="162"/>
      <c r="F20" s="162"/>
      <c r="G20" s="162"/>
      <c r="H20" s="162"/>
      <c r="I20" s="162"/>
      <c r="J20" s="162"/>
      <c r="K20" s="162"/>
      <c r="L20" s="163"/>
      <c r="M20" s="163"/>
      <c r="N20" s="163"/>
    </row>
    <row r="21" spans="1:14" ht="18" customHeight="1">
      <c r="A21" s="173"/>
      <c r="B21" s="173"/>
      <c r="C21" s="166"/>
      <c r="D21" s="166"/>
      <c r="E21" s="167"/>
      <c r="F21" s="167"/>
      <c r="G21" s="167"/>
      <c r="H21" s="167"/>
      <c r="I21" s="167"/>
      <c r="J21" s="167"/>
      <c r="K21" s="167"/>
      <c r="L21" s="156"/>
      <c r="M21" s="156"/>
      <c r="N21" s="156"/>
    </row>
    <row r="22" spans="1:14" ht="18" customHeight="1">
      <c r="A22" s="174"/>
      <c r="B22" s="174"/>
      <c r="C22" s="161"/>
      <c r="D22" s="161"/>
      <c r="E22" s="162"/>
      <c r="F22" s="162"/>
      <c r="G22" s="162"/>
      <c r="H22" s="162"/>
      <c r="I22" s="162"/>
      <c r="J22" s="162"/>
      <c r="K22" s="162"/>
      <c r="L22" s="163"/>
      <c r="M22" s="163"/>
      <c r="N22" s="163"/>
    </row>
    <row r="23" spans="1:14" ht="18" customHeight="1">
      <c r="A23" s="173"/>
      <c r="B23" s="173"/>
      <c r="C23" s="166"/>
      <c r="D23" s="166"/>
      <c r="E23" s="167"/>
      <c r="F23" s="167"/>
      <c r="G23" s="167"/>
      <c r="H23" s="167"/>
      <c r="I23" s="167"/>
      <c r="J23" s="167"/>
      <c r="K23" s="167"/>
      <c r="L23" s="156"/>
      <c r="M23" s="156"/>
      <c r="N23" s="156"/>
    </row>
    <row r="24" spans="1:14" ht="18" customHeight="1">
      <c r="A24" s="174"/>
      <c r="B24" s="174"/>
      <c r="C24" s="161"/>
      <c r="D24" s="161"/>
      <c r="E24" s="162"/>
      <c r="F24" s="162"/>
      <c r="G24" s="162"/>
      <c r="H24" s="162"/>
      <c r="I24" s="162"/>
      <c r="J24" s="162"/>
      <c r="K24" s="162"/>
      <c r="L24" s="163"/>
      <c r="M24" s="163"/>
      <c r="N24" s="163"/>
    </row>
    <row r="25" spans="1:14" ht="18" customHeight="1">
      <c r="A25" s="173"/>
      <c r="B25" s="173"/>
      <c r="C25" s="166"/>
      <c r="D25" s="166"/>
      <c r="E25" s="167"/>
      <c r="F25" s="167"/>
      <c r="G25" s="167"/>
      <c r="H25" s="167"/>
      <c r="I25" s="167"/>
      <c r="J25" s="167"/>
      <c r="K25" s="167"/>
      <c r="L25" s="156"/>
      <c r="M25" s="156"/>
      <c r="N25" s="156"/>
    </row>
    <row r="26" spans="1:14" ht="18" customHeight="1">
      <c r="A26" s="173"/>
      <c r="B26" s="173"/>
      <c r="C26" s="166"/>
      <c r="D26" s="166"/>
      <c r="E26" s="167"/>
      <c r="F26" s="167"/>
      <c r="G26" s="167"/>
      <c r="H26" s="167"/>
      <c r="I26" s="167"/>
      <c r="J26" s="167"/>
      <c r="K26" s="167"/>
      <c r="L26" s="156"/>
      <c r="M26" s="156"/>
      <c r="N26" s="156"/>
    </row>
    <row r="27" spans="1:14" ht="18" customHeight="1">
      <c r="A27" s="173"/>
      <c r="B27" s="173"/>
      <c r="C27" s="166"/>
      <c r="D27" s="166"/>
      <c r="E27" s="167"/>
      <c r="F27" s="167"/>
      <c r="G27" s="167"/>
      <c r="H27" s="167"/>
      <c r="I27" s="167"/>
      <c r="J27" s="167"/>
      <c r="K27" s="167"/>
      <c r="L27" s="156"/>
      <c r="M27" s="156"/>
      <c r="N27" s="156"/>
    </row>
    <row r="28" spans="1:14" ht="18" customHeight="1">
      <c r="A28" s="173"/>
      <c r="B28" s="173"/>
      <c r="C28" s="166"/>
      <c r="D28" s="166"/>
      <c r="E28" s="167"/>
      <c r="F28" s="167"/>
      <c r="G28" s="167"/>
      <c r="H28" s="167"/>
      <c r="I28" s="167"/>
      <c r="J28" s="167"/>
      <c r="K28" s="167"/>
      <c r="L28" s="156"/>
      <c r="M28" s="156"/>
      <c r="N28" s="156"/>
    </row>
    <row r="29" spans="1:14" ht="18" customHeight="1">
      <c r="A29" s="173"/>
      <c r="B29" s="173"/>
      <c r="C29" s="166"/>
      <c r="D29" s="166"/>
      <c r="E29" s="167"/>
      <c r="F29" s="167"/>
      <c r="G29" s="167"/>
      <c r="H29" s="167"/>
      <c r="I29" s="167"/>
      <c r="J29" s="167"/>
      <c r="K29" s="167"/>
      <c r="L29" s="156"/>
      <c r="M29" s="156"/>
      <c r="N29" s="156"/>
    </row>
    <row r="30" spans="1:14" ht="18" customHeight="1">
      <c r="A30" s="173"/>
      <c r="B30" s="173"/>
      <c r="C30" s="166"/>
      <c r="D30" s="166"/>
      <c r="E30" s="167"/>
      <c r="F30" s="167"/>
      <c r="G30" s="167"/>
      <c r="H30" s="167"/>
      <c r="I30" s="167"/>
      <c r="J30" s="167"/>
      <c r="K30" s="167"/>
      <c r="L30" s="156"/>
      <c r="M30" s="156"/>
      <c r="N30" s="156"/>
    </row>
    <row r="31" spans="1:14" ht="18" customHeight="1">
      <c r="A31" s="173"/>
      <c r="B31" s="173"/>
      <c r="C31" s="166"/>
      <c r="D31" s="166"/>
      <c r="E31" s="167"/>
      <c r="F31" s="167"/>
      <c r="G31" s="167"/>
      <c r="H31" s="167"/>
      <c r="I31" s="167"/>
      <c r="J31" s="167"/>
      <c r="K31" s="167"/>
      <c r="L31" s="156"/>
      <c r="M31" s="156"/>
      <c r="N31" s="156"/>
    </row>
    <row r="32" spans="1:14" ht="18" customHeight="1" thickBot="1">
      <c r="A32" s="175"/>
      <c r="B32" s="175"/>
      <c r="C32" s="176"/>
      <c r="D32" s="176"/>
      <c r="E32" s="177"/>
      <c r="F32" s="177"/>
      <c r="G32" s="177"/>
      <c r="H32" s="177"/>
      <c r="I32" s="177"/>
      <c r="J32" s="177"/>
      <c r="K32" s="177"/>
      <c r="L32" s="178"/>
      <c r="M32" s="178"/>
      <c r="N32" s="17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W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182" customWidth="1"/>
    <col min="2" max="2" width="14.28125" style="182" customWidth="1"/>
    <col min="3" max="4" width="9.140625" style="179" customWidth="1"/>
    <col min="5" max="19" width="3.421875" style="179" customWidth="1"/>
    <col min="20" max="20" width="11.8515625" style="181" customWidth="1"/>
    <col min="21" max="23" width="9.140625" style="179" customWidth="1"/>
    <col min="24" max="16384" width="9.140625" style="182" customWidth="1"/>
  </cols>
  <sheetData>
    <row r="1" spans="1:2" ht="18">
      <c r="A1" s="179"/>
      <c r="B1" s="180" t="s">
        <v>59</v>
      </c>
    </row>
    <row r="2" spans="1:10" ht="13.5" customHeight="1" thickBot="1">
      <c r="A2" s="179"/>
      <c r="B2" s="180"/>
      <c r="D2" s="179" t="s">
        <v>60</v>
      </c>
      <c r="J2" s="183"/>
    </row>
    <row r="3" spans="1:23" ht="13.5" hidden="1" thickBot="1">
      <c r="A3" s="184" t="s">
        <v>10</v>
      </c>
      <c r="B3" s="185">
        <f>COUNTIF(D5:D32,"&gt;0")</f>
        <v>9</v>
      </c>
      <c r="C3" s="184" t="s">
        <v>11</v>
      </c>
      <c r="D3" s="186">
        <f>COUNTIF(E4:S4,"&gt;0")</f>
        <v>4</v>
      </c>
      <c r="E3" s="186"/>
      <c r="F3" s="186" t="s">
        <v>13</v>
      </c>
      <c r="G3" s="186"/>
      <c r="H3" s="187">
        <f>ROUND(SUM(D3/2),0)+1</f>
        <v>3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8"/>
      <c r="U3" s="186"/>
      <c r="V3" s="186"/>
      <c r="W3" s="186"/>
    </row>
    <row r="4" spans="1:23" ht="35.25" customHeight="1" thickBot="1" thickTop="1">
      <c r="A4" s="189" t="s">
        <v>4</v>
      </c>
      <c r="B4" s="189" t="s">
        <v>0</v>
      </c>
      <c r="C4" s="190" t="s">
        <v>1</v>
      </c>
      <c r="D4" s="190" t="s">
        <v>2</v>
      </c>
      <c r="E4" s="191">
        <v>43709</v>
      </c>
      <c r="F4" s="191">
        <v>43709</v>
      </c>
      <c r="G4" s="191">
        <v>43744</v>
      </c>
      <c r="H4" s="191">
        <v>43744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2" t="s">
        <v>14</v>
      </c>
      <c r="U4" s="193" t="s">
        <v>9</v>
      </c>
      <c r="V4" s="193" t="s">
        <v>17</v>
      </c>
      <c r="W4" s="190" t="s">
        <v>3</v>
      </c>
    </row>
    <row r="5" spans="1:23" ht="18" customHeight="1" thickTop="1">
      <c r="A5" s="194" t="s">
        <v>15</v>
      </c>
      <c r="B5" s="194" t="s">
        <v>6</v>
      </c>
      <c r="C5" s="195">
        <v>1021</v>
      </c>
      <c r="D5" s="195">
        <v>1077</v>
      </c>
      <c r="E5" s="196">
        <v>1</v>
      </c>
      <c r="F5" s="196">
        <v>1</v>
      </c>
      <c r="G5" s="196">
        <v>1</v>
      </c>
      <c r="H5" s="196">
        <v>1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>
        <f>SUM(E5:H5)</f>
        <v>4</v>
      </c>
      <c r="U5" s="197">
        <v>1</v>
      </c>
      <c r="V5" s="198">
        <f>SUM(T5-U5)</f>
        <v>3</v>
      </c>
      <c r="W5" s="195">
        <v>1</v>
      </c>
    </row>
    <row r="6" spans="1:23" ht="18" customHeight="1">
      <c r="A6" s="199" t="s">
        <v>20</v>
      </c>
      <c r="B6" s="200">
        <v>4000</v>
      </c>
      <c r="C6" s="201">
        <v>4137</v>
      </c>
      <c r="D6" s="201">
        <v>917</v>
      </c>
      <c r="E6" s="202">
        <v>2</v>
      </c>
      <c r="F6" s="202">
        <v>3</v>
      </c>
      <c r="G6" s="202">
        <v>2</v>
      </c>
      <c r="H6" s="202">
        <v>2</v>
      </c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>
        <f aca="true" t="shared" si="0" ref="T6:T13">SUM(E6:H6)</f>
        <v>9</v>
      </c>
      <c r="U6" s="203">
        <v>3</v>
      </c>
      <c r="V6" s="204">
        <f aca="true" t="shared" si="1" ref="V6:V13">SUM(T6-U6)</f>
        <v>6</v>
      </c>
      <c r="W6" s="203">
        <v>2</v>
      </c>
    </row>
    <row r="7" spans="1:23" ht="18" customHeight="1">
      <c r="A7" s="205" t="s">
        <v>37</v>
      </c>
      <c r="B7" s="206" t="s">
        <v>38</v>
      </c>
      <c r="C7" s="207">
        <v>314</v>
      </c>
      <c r="D7" s="207">
        <v>920</v>
      </c>
      <c r="E7" s="208">
        <v>10</v>
      </c>
      <c r="F7" s="208">
        <v>10</v>
      </c>
      <c r="G7" s="208">
        <v>4</v>
      </c>
      <c r="H7" s="208">
        <v>10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>
        <f t="shared" si="0"/>
        <v>34</v>
      </c>
      <c r="U7" s="195">
        <v>10</v>
      </c>
      <c r="V7" s="198">
        <f t="shared" si="1"/>
        <v>24</v>
      </c>
      <c r="W7" s="209" t="s">
        <v>30</v>
      </c>
    </row>
    <row r="8" spans="1:23" ht="18" customHeight="1">
      <c r="A8" s="199" t="s">
        <v>34</v>
      </c>
      <c r="B8" s="200" t="s">
        <v>6</v>
      </c>
      <c r="C8" s="201">
        <v>715</v>
      </c>
      <c r="D8" s="201">
        <v>1077</v>
      </c>
      <c r="E8" s="202">
        <v>6</v>
      </c>
      <c r="F8" s="202">
        <v>5</v>
      </c>
      <c r="G8" s="202">
        <v>10</v>
      </c>
      <c r="H8" s="202">
        <v>10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>
        <f t="shared" si="0"/>
        <v>31</v>
      </c>
      <c r="U8" s="203">
        <v>10</v>
      </c>
      <c r="V8" s="204">
        <f t="shared" si="1"/>
        <v>21</v>
      </c>
      <c r="W8" s="203">
        <v>6</v>
      </c>
    </row>
    <row r="9" spans="1:23" ht="18" customHeight="1">
      <c r="A9" s="210" t="s">
        <v>33</v>
      </c>
      <c r="B9" s="210" t="s">
        <v>6</v>
      </c>
      <c r="C9" s="207">
        <v>587</v>
      </c>
      <c r="D9" s="207">
        <v>1077</v>
      </c>
      <c r="E9" s="208">
        <v>5</v>
      </c>
      <c r="F9" s="208">
        <v>6</v>
      </c>
      <c r="G9" s="208">
        <v>10</v>
      </c>
      <c r="H9" s="208">
        <v>4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>
        <f t="shared" si="0"/>
        <v>25</v>
      </c>
      <c r="U9" s="195">
        <v>10</v>
      </c>
      <c r="V9" s="198">
        <f t="shared" si="1"/>
        <v>15</v>
      </c>
      <c r="W9" s="209" t="s">
        <v>51</v>
      </c>
    </row>
    <row r="10" spans="1:23" ht="18" customHeight="1">
      <c r="A10" s="199" t="s">
        <v>35</v>
      </c>
      <c r="B10" s="199" t="s">
        <v>36</v>
      </c>
      <c r="C10" s="201">
        <v>287</v>
      </c>
      <c r="D10" s="201">
        <v>824</v>
      </c>
      <c r="E10" s="202">
        <v>10</v>
      </c>
      <c r="F10" s="202">
        <v>10</v>
      </c>
      <c r="G10" s="202">
        <v>10</v>
      </c>
      <c r="H10" s="202">
        <v>10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>
        <f t="shared" si="0"/>
        <v>40</v>
      </c>
      <c r="U10" s="203">
        <v>10</v>
      </c>
      <c r="V10" s="204">
        <f t="shared" si="1"/>
        <v>30</v>
      </c>
      <c r="W10" s="203">
        <v>9</v>
      </c>
    </row>
    <row r="11" spans="1:23" ht="18" customHeight="1">
      <c r="A11" s="210" t="s">
        <v>7</v>
      </c>
      <c r="B11" s="211" t="s">
        <v>6</v>
      </c>
      <c r="C11" s="207">
        <v>702</v>
      </c>
      <c r="D11" s="207">
        <v>1077</v>
      </c>
      <c r="E11" s="208">
        <v>4</v>
      </c>
      <c r="F11" s="208">
        <v>4</v>
      </c>
      <c r="G11" s="208">
        <v>3</v>
      </c>
      <c r="H11" s="208">
        <v>3</v>
      </c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>
        <f t="shared" si="0"/>
        <v>14</v>
      </c>
      <c r="U11" s="195">
        <v>4</v>
      </c>
      <c r="V11" s="198">
        <f t="shared" si="1"/>
        <v>10</v>
      </c>
      <c r="W11" s="195">
        <v>3</v>
      </c>
    </row>
    <row r="12" spans="1:23" ht="18" customHeight="1">
      <c r="A12" s="199" t="s">
        <v>16</v>
      </c>
      <c r="B12" s="200" t="s">
        <v>8</v>
      </c>
      <c r="C12" s="201">
        <v>173524</v>
      </c>
      <c r="D12" s="201">
        <v>1099</v>
      </c>
      <c r="E12" s="202">
        <v>3</v>
      </c>
      <c r="F12" s="202">
        <v>2</v>
      </c>
      <c r="G12" s="202">
        <v>10</v>
      </c>
      <c r="H12" s="202">
        <v>10</v>
      </c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>
        <f t="shared" si="0"/>
        <v>25</v>
      </c>
      <c r="U12" s="203">
        <v>10</v>
      </c>
      <c r="V12" s="204">
        <f t="shared" si="1"/>
        <v>15</v>
      </c>
      <c r="W12" s="203" t="s">
        <v>51</v>
      </c>
    </row>
    <row r="13" spans="1:23" ht="18" customHeight="1">
      <c r="A13" s="210"/>
      <c r="B13" s="211" t="s">
        <v>61</v>
      </c>
      <c r="C13" s="207">
        <v>1089</v>
      </c>
      <c r="D13" s="207">
        <v>1030</v>
      </c>
      <c r="E13" s="208">
        <v>7</v>
      </c>
      <c r="F13" s="208">
        <v>7</v>
      </c>
      <c r="G13" s="208">
        <v>10</v>
      </c>
      <c r="H13" s="208">
        <v>10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>
        <f t="shared" si="0"/>
        <v>34</v>
      </c>
      <c r="U13" s="195">
        <v>10</v>
      </c>
      <c r="V13" s="198">
        <f t="shared" si="1"/>
        <v>24</v>
      </c>
      <c r="W13" s="209" t="s">
        <v>30</v>
      </c>
    </row>
    <row r="14" spans="1:23" ht="18" customHeight="1">
      <c r="A14" s="199"/>
      <c r="B14" s="199"/>
      <c r="C14" s="201"/>
      <c r="D14" s="201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3"/>
      <c r="V14" s="212"/>
      <c r="W14" s="203"/>
    </row>
    <row r="15" spans="1:23" ht="18" customHeight="1">
      <c r="A15" s="205"/>
      <c r="B15" s="205"/>
      <c r="C15" s="207"/>
      <c r="D15" s="207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195"/>
      <c r="V15" s="198"/>
      <c r="W15" s="195"/>
    </row>
    <row r="16" spans="1:23" ht="18" customHeight="1">
      <c r="A16" s="213"/>
      <c r="B16" s="213"/>
      <c r="C16" s="201"/>
      <c r="D16" s="201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3"/>
      <c r="V16" s="212"/>
      <c r="W16" s="203"/>
    </row>
    <row r="17" spans="1:23" ht="18" customHeight="1">
      <c r="A17" s="205"/>
      <c r="B17" s="205"/>
      <c r="C17" s="207"/>
      <c r="D17" s="207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195"/>
      <c r="V17" s="195"/>
      <c r="W17" s="195"/>
    </row>
    <row r="18" spans="1:23" ht="18" customHeight="1">
      <c r="A18" s="213"/>
      <c r="B18" s="213"/>
      <c r="C18" s="201"/>
      <c r="D18" s="201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3"/>
      <c r="V18" s="203"/>
      <c r="W18" s="203"/>
    </row>
    <row r="19" spans="1:23" ht="18" customHeight="1">
      <c r="A19" s="205"/>
      <c r="B19" s="205"/>
      <c r="C19" s="207"/>
      <c r="D19" s="207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195"/>
      <c r="V19" s="195"/>
      <c r="W19" s="195"/>
    </row>
    <row r="20" spans="1:23" ht="18" customHeight="1">
      <c r="A20" s="213"/>
      <c r="B20" s="213"/>
      <c r="C20" s="201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3"/>
      <c r="V20" s="203"/>
      <c r="W20" s="203"/>
    </row>
    <row r="21" spans="1:23" ht="18" customHeight="1">
      <c r="A21" s="205"/>
      <c r="B21" s="205"/>
      <c r="C21" s="207"/>
      <c r="D21" s="207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195"/>
      <c r="V21" s="195"/>
      <c r="W21" s="195"/>
    </row>
    <row r="22" spans="1:23" ht="18" customHeight="1">
      <c r="A22" s="213"/>
      <c r="B22" s="213"/>
      <c r="C22" s="201"/>
      <c r="D22" s="201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3"/>
      <c r="V22" s="203"/>
      <c r="W22" s="203"/>
    </row>
    <row r="23" spans="1:23" ht="18" customHeight="1">
      <c r="A23" s="205"/>
      <c r="B23" s="205"/>
      <c r="C23" s="207"/>
      <c r="D23" s="207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195"/>
      <c r="V23" s="195"/>
      <c r="W23" s="195"/>
    </row>
    <row r="24" spans="1:23" ht="18" customHeight="1">
      <c r="A24" s="213"/>
      <c r="B24" s="213"/>
      <c r="C24" s="201"/>
      <c r="D24" s="201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3"/>
      <c r="V24" s="203"/>
      <c r="W24" s="203"/>
    </row>
    <row r="25" spans="1:23" ht="18" customHeight="1">
      <c r="A25" s="205"/>
      <c r="B25" s="205"/>
      <c r="C25" s="207"/>
      <c r="D25" s="207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195"/>
      <c r="V25" s="195"/>
      <c r="W25" s="195"/>
    </row>
    <row r="26" spans="1:23" ht="18" customHeight="1">
      <c r="A26" s="205"/>
      <c r="B26" s="205"/>
      <c r="C26" s="207"/>
      <c r="D26" s="207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195"/>
      <c r="V26" s="195"/>
      <c r="W26" s="195"/>
    </row>
    <row r="27" spans="1:23" ht="18" customHeight="1">
      <c r="A27" s="205"/>
      <c r="B27" s="205"/>
      <c r="C27" s="207"/>
      <c r="D27" s="207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195"/>
      <c r="V27" s="195"/>
      <c r="W27" s="195"/>
    </row>
    <row r="28" spans="1:23" ht="18" customHeight="1">
      <c r="A28" s="205"/>
      <c r="B28" s="205"/>
      <c r="C28" s="207"/>
      <c r="D28" s="207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195"/>
      <c r="V28" s="195"/>
      <c r="W28" s="195"/>
    </row>
    <row r="29" spans="1:23" ht="18" customHeight="1">
      <c r="A29" s="205"/>
      <c r="B29" s="205"/>
      <c r="C29" s="207"/>
      <c r="D29" s="207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195"/>
      <c r="V29" s="195"/>
      <c r="W29" s="195"/>
    </row>
    <row r="30" spans="1:23" ht="18" customHeight="1">
      <c r="A30" s="205"/>
      <c r="B30" s="205"/>
      <c r="C30" s="207"/>
      <c r="D30" s="207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195"/>
      <c r="V30" s="195"/>
      <c r="W30" s="195"/>
    </row>
    <row r="31" spans="1:23" ht="18" customHeight="1">
      <c r="A31" s="205"/>
      <c r="B31" s="205"/>
      <c r="C31" s="207"/>
      <c r="D31" s="207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195"/>
      <c r="V31" s="195"/>
      <c r="W31" s="195"/>
    </row>
    <row r="32" spans="1:23" ht="18" customHeight="1" thickBot="1">
      <c r="A32" s="214"/>
      <c r="B32" s="214"/>
      <c r="C32" s="215"/>
      <c r="D32" s="215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7"/>
      <c r="V32" s="217"/>
      <c r="W32" s="2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W32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221" customWidth="1"/>
    <col min="2" max="2" width="14.28125" style="221" customWidth="1"/>
    <col min="3" max="4" width="9.140625" style="218" customWidth="1"/>
    <col min="5" max="19" width="3.421875" style="218" customWidth="1"/>
    <col min="20" max="20" width="11.8515625" style="220" customWidth="1"/>
    <col min="21" max="23" width="9.140625" style="218" customWidth="1"/>
    <col min="24" max="16384" width="9.140625" style="221" customWidth="1"/>
  </cols>
  <sheetData>
    <row r="1" spans="1:2" ht="18">
      <c r="A1" s="218"/>
      <c r="B1" s="219" t="s">
        <v>62</v>
      </c>
    </row>
    <row r="2" spans="1:10" ht="13.5" customHeight="1">
      <c r="A2" s="218"/>
      <c r="B2" s="219"/>
      <c r="J2" s="222" t="s">
        <v>63</v>
      </c>
    </row>
    <row r="3" spans="1:23" ht="12.75" hidden="1">
      <c r="A3" s="223" t="s">
        <v>10</v>
      </c>
      <c r="B3" s="224">
        <f>COUNTIF(D5:D32,"&gt;0")</f>
        <v>8</v>
      </c>
      <c r="C3" s="223" t="s">
        <v>11</v>
      </c>
      <c r="D3" s="225">
        <f>COUNTIF(E4:S4,"&gt;0")</f>
        <v>2</v>
      </c>
      <c r="E3" s="225"/>
      <c r="F3" s="225" t="s">
        <v>13</v>
      </c>
      <c r="G3" s="225"/>
      <c r="H3" s="226">
        <f>ROUND(SUM(D3/2),0)+1</f>
        <v>2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7"/>
      <c r="U3" s="225"/>
      <c r="V3" s="225"/>
      <c r="W3" s="225"/>
    </row>
    <row r="4" spans="1:23" ht="35.25" customHeight="1">
      <c r="A4" s="228" t="s">
        <v>4</v>
      </c>
      <c r="B4" s="228" t="s">
        <v>0</v>
      </c>
      <c r="C4" s="229" t="s">
        <v>1</v>
      </c>
      <c r="D4" s="229" t="s">
        <v>2</v>
      </c>
      <c r="E4" s="230">
        <v>43681</v>
      </c>
      <c r="F4" s="230">
        <v>43688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1" t="s">
        <v>14</v>
      </c>
      <c r="U4" s="232" t="s">
        <v>9</v>
      </c>
      <c r="V4" s="232" t="s">
        <v>17</v>
      </c>
      <c r="W4" s="229" t="s">
        <v>3</v>
      </c>
    </row>
    <row r="5" spans="1:23" ht="18" customHeight="1">
      <c r="A5" s="233" t="s">
        <v>15</v>
      </c>
      <c r="B5" s="233" t="s">
        <v>6</v>
      </c>
      <c r="C5" s="234">
        <v>1021</v>
      </c>
      <c r="D5" s="234">
        <v>1077</v>
      </c>
      <c r="E5" s="235">
        <v>1</v>
      </c>
      <c r="F5" s="235">
        <v>9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>
        <f>SUM(E5:F5)</f>
        <v>10</v>
      </c>
      <c r="U5" s="236"/>
      <c r="V5" s="237">
        <v>10</v>
      </c>
      <c r="W5" s="238" t="s">
        <v>51</v>
      </c>
    </row>
    <row r="6" spans="1:23" ht="18" customHeight="1">
      <c r="A6" s="239" t="s">
        <v>20</v>
      </c>
      <c r="B6" s="239" t="s">
        <v>8</v>
      </c>
      <c r="C6" s="240">
        <v>146660</v>
      </c>
      <c r="D6" s="240">
        <v>1099</v>
      </c>
      <c r="E6" s="241">
        <v>2</v>
      </c>
      <c r="F6" s="241">
        <v>3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>
        <f aca="true" t="shared" si="0" ref="T6:T12">SUM(E6:F6)</f>
        <v>5</v>
      </c>
      <c r="U6" s="242"/>
      <c r="V6" s="243">
        <v>5</v>
      </c>
      <c r="W6" s="242" t="s">
        <v>57</v>
      </c>
    </row>
    <row r="7" spans="1:23" ht="18" customHeight="1">
      <c r="A7" s="244" t="s">
        <v>28</v>
      </c>
      <c r="B7" s="244" t="s">
        <v>8</v>
      </c>
      <c r="C7" s="245">
        <v>1</v>
      </c>
      <c r="D7" s="245">
        <v>1099</v>
      </c>
      <c r="E7" s="246">
        <v>3</v>
      </c>
      <c r="F7" s="246">
        <v>2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>
        <f t="shared" si="0"/>
        <v>5</v>
      </c>
      <c r="U7" s="234"/>
      <c r="V7" s="237">
        <v>5</v>
      </c>
      <c r="W7" s="238" t="s">
        <v>57</v>
      </c>
    </row>
    <row r="8" spans="1:23" ht="18" customHeight="1">
      <c r="A8" s="239" t="s">
        <v>34</v>
      </c>
      <c r="B8" s="247" t="s">
        <v>6</v>
      </c>
      <c r="C8" s="240">
        <v>715</v>
      </c>
      <c r="D8" s="240">
        <v>1077</v>
      </c>
      <c r="E8" s="241">
        <v>4</v>
      </c>
      <c r="F8" s="241">
        <v>5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>
        <f t="shared" si="0"/>
        <v>9</v>
      </c>
      <c r="U8" s="242"/>
      <c r="V8" s="243">
        <v>9</v>
      </c>
      <c r="W8" s="242">
        <v>3</v>
      </c>
    </row>
    <row r="9" spans="1:23" ht="18" customHeight="1">
      <c r="A9" s="244" t="s">
        <v>33</v>
      </c>
      <c r="B9" s="244" t="s">
        <v>6</v>
      </c>
      <c r="C9" s="245">
        <v>587</v>
      </c>
      <c r="D9" s="245">
        <v>1077</v>
      </c>
      <c r="E9" s="246">
        <v>5</v>
      </c>
      <c r="F9" s="246">
        <v>7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>
        <f t="shared" si="0"/>
        <v>12</v>
      </c>
      <c r="U9" s="234"/>
      <c r="V9" s="237">
        <v>12</v>
      </c>
      <c r="W9" s="234">
        <v>6</v>
      </c>
    </row>
    <row r="10" spans="1:23" ht="18" customHeight="1">
      <c r="A10" s="239" t="s">
        <v>35</v>
      </c>
      <c r="B10" s="239" t="s">
        <v>36</v>
      </c>
      <c r="C10" s="240">
        <v>287</v>
      </c>
      <c r="D10" s="240">
        <v>824</v>
      </c>
      <c r="E10" s="241">
        <v>9</v>
      </c>
      <c r="F10" s="241">
        <v>6</v>
      </c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>
        <f t="shared" si="0"/>
        <v>15</v>
      </c>
      <c r="U10" s="242"/>
      <c r="V10" s="243">
        <v>15</v>
      </c>
      <c r="W10" s="242">
        <v>8</v>
      </c>
    </row>
    <row r="11" spans="1:23" ht="18" customHeight="1">
      <c r="A11" s="244" t="s">
        <v>7</v>
      </c>
      <c r="B11" s="248" t="s">
        <v>6</v>
      </c>
      <c r="C11" s="245">
        <v>702</v>
      </c>
      <c r="D11" s="245">
        <v>1077</v>
      </c>
      <c r="E11" s="246">
        <v>9</v>
      </c>
      <c r="F11" s="246">
        <v>4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>
        <f t="shared" si="0"/>
        <v>13</v>
      </c>
      <c r="U11" s="234"/>
      <c r="V11" s="237">
        <v>13</v>
      </c>
      <c r="W11" s="234">
        <v>7</v>
      </c>
    </row>
    <row r="12" spans="1:23" ht="18" customHeight="1">
      <c r="A12" s="239" t="s">
        <v>16</v>
      </c>
      <c r="B12" s="247" t="s">
        <v>8</v>
      </c>
      <c r="C12" s="240">
        <v>173524</v>
      </c>
      <c r="D12" s="240">
        <v>1099</v>
      </c>
      <c r="E12" s="241">
        <v>9</v>
      </c>
      <c r="F12" s="241">
        <v>1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>
        <f t="shared" si="0"/>
        <v>10</v>
      </c>
      <c r="U12" s="242"/>
      <c r="V12" s="243">
        <v>10</v>
      </c>
      <c r="W12" s="242" t="s">
        <v>51</v>
      </c>
    </row>
    <row r="13" spans="1:23" ht="18" customHeight="1">
      <c r="A13" s="244"/>
      <c r="B13" s="249"/>
      <c r="C13" s="245"/>
      <c r="D13" s="245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34"/>
      <c r="V13" s="237"/>
      <c r="W13" s="234"/>
    </row>
    <row r="14" spans="1:23" ht="18" customHeight="1">
      <c r="A14" s="239"/>
      <c r="B14" s="239"/>
      <c r="C14" s="240"/>
      <c r="D14" s="240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2"/>
      <c r="V14" s="250"/>
      <c r="W14" s="242"/>
    </row>
    <row r="15" spans="1:23" ht="18" customHeight="1">
      <c r="A15" s="251"/>
      <c r="B15" s="251"/>
      <c r="C15" s="245"/>
      <c r="D15" s="245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34"/>
      <c r="V15" s="237"/>
      <c r="W15" s="234"/>
    </row>
    <row r="16" spans="1:23" ht="18" customHeight="1">
      <c r="A16" s="252"/>
      <c r="B16" s="252"/>
      <c r="C16" s="240"/>
      <c r="D16" s="240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2"/>
      <c r="V16" s="250"/>
      <c r="W16" s="242"/>
    </row>
    <row r="17" spans="1:23" ht="18" customHeight="1">
      <c r="A17" s="251"/>
      <c r="B17" s="251"/>
      <c r="C17" s="245"/>
      <c r="D17" s="245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34"/>
      <c r="V17" s="234"/>
      <c r="W17" s="234"/>
    </row>
    <row r="18" spans="1:23" ht="18" customHeight="1">
      <c r="A18" s="252"/>
      <c r="B18" s="252"/>
      <c r="C18" s="240"/>
      <c r="D18" s="240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2"/>
      <c r="V18" s="242"/>
      <c r="W18" s="242"/>
    </row>
    <row r="19" spans="1:23" ht="18" customHeight="1">
      <c r="A19" s="251"/>
      <c r="B19" s="251"/>
      <c r="C19" s="245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34"/>
      <c r="V19" s="234"/>
      <c r="W19" s="234"/>
    </row>
    <row r="20" spans="1:23" ht="18" customHeight="1">
      <c r="A20" s="252"/>
      <c r="B20" s="252"/>
      <c r="C20" s="240"/>
      <c r="D20" s="240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2"/>
      <c r="V20" s="242"/>
      <c r="W20" s="242"/>
    </row>
    <row r="21" spans="1:23" ht="18" customHeight="1">
      <c r="A21" s="251"/>
      <c r="B21" s="251"/>
      <c r="C21" s="245"/>
      <c r="D21" s="245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34"/>
      <c r="V21" s="234"/>
      <c r="W21" s="234"/>
    </row>
    <row r="22" spans="1:23" ht="18" customHeight="1">
      <c r="A22" s="252"/>
      <c r="B22" s="252"/>
      <c r="C22" s="240"/>
      <c r="D22" s="240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2"/>
      <c r="V22" s="242"/>
      <c r="W22" s="242"/>
    </row>
    <row r="23" spans="1:23" ht="18" customHeight="1">
      <c r="A23" s="251"/>
      <c r="B23" s="251"/>
      <c r="C23" s="245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34"/>
      <c r="V23" s="234"/>
      <c r="W23" s="234"/>
    </row>
    <row r="24" spans="1:23" ht="18" customHeight="1">
      <c r="A24" s="252"/>
      <c r="B24" s="252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2"/>
      <c r="V24" s="242"/>
      <c r="W24" s="242"/>
    </row>
    <row r="25" spans="1:23" ht="18" customHeight="1">
      <c r="A25" s="251"/>
      <c r="B25" s="251"/>
      <c r="C25" s="245"/>
      <c r="D25" s="245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34"/>
      <c r="V25" s="234"/>
      <c r="W25" s="234"/>
    </row>
    <row r="26" spans="1:23" ht="18" customHeight="1">
      <c r="A26" s="251"/>
      <c r="B26" s="251"/>
      <c r="C26" s="245"/>
      <c r="D26" s="245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34"/>
      <c r="V26" s="234"/>
      <c r="W26" s="234"/>
    </row>
    <row r="27" spans="1:23" ht="18" customHeight="1">
      <c r="A27" s="251"/>
      <c r="B27" s="251"/>
      <c r="C27" s="245"/>
      <c r="D27" s="245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34"/>
      <c r="V27" s="234"/>
      <c r="W27" s="234"/>
    </row>
    <row r="28" spans="1:23" ht="18" customHeight="1">
      <c r="A28" s="251"/>
      <c r="B28" s="251"/>
      <c r="C28" s="245"/>
      <c r="D28" s="245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34"/>
      <c r="V28" s="234"/>
      <c r="W28" s="234"/>
    </row>
    <row r="29" spans="1:23" ht="18" customHeight="1">
      <c r="A29" s="251"/>
      <c r="B29" s="251"/>
      <c r="C29" s="245"/>
      <c r="D29" s="245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34"/>
      <c r="V29" s="234"/>
      <c r="W29" s="234"/>
    </row>
    <row r="30" spans="1:23" ht="18" customHeight="1">
      <c r="A30" s="251"/>
      <c r="B30" s="251"/>
      <c r="C30" s="245"/>
      <c r="D30" s="245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34"/>
      <c r="V30" s="234"/>
      <c r="W30" s="234"/>
    </row>
    <row r="31" spans="1:23" ht="18" customHeight="1">
      <c r="A31" s="251"/>
      <c r="B31" s="251"/>
      <c r="C31" s="245"/>
      <c r="D31" s="245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34"/>
      <c r="V31" s="234"/>
      <c r="W31" s="234"/>
    </row>
    <row r="32" spans="1:23" ht="18" customHeight="1">
      <c r="A32" s="253"/>
      <c r="B32" s="253"/>
      <c r="C32" s="254"/>
      <c r="D32" s="254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6"/>
      <c r="V32" s="256"/>
      <c r="W32" s="2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Halstead</dc:creator>
  <cp:keywords/>
  <dc:description/>
  <cp:lastModifiedBy>Norman Halstead</cp:lastModifiedBy>
  <dcterms:created xsi:type="dcterms:W3CDTF">2014-07-23T19:12:59Z</dcterms:created>
  <dcterms:modified xsi:type="dcterms:W3CDTF">2021-01-20T08:42:52Z</dcterms:modified>
  <cp:category/>
  <cp:version/>
  <cp:contentType/>
  <cp:contentStatus/>
</cp:coreProperties>
</file>