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770" yWindow="65521" windowWidth="17805" windowHeight="8760" activeTab="0"/>
  </bookViews>
  <sheets>
    <sheet name="Spring" sheetId="1" r:id="rId1"/>
    <sheet name="Late Spring" sheetId="2" r:id="rId2"/>
    <sheet name="Summer" sheetId="3" r:id="rId3"/>
    <sheet name="Autumn" sheetId="4" r:id="rId4"/>
  </sheets>
  <definedNames>
    <definedName name="_xlfn.RANK.EQ" hidden="1">#NAME?</definedName>
    <definedName name="_xlfn_RANK_EQ" localSheetId="2">#N/A</definedName>
    <definedName name="_xlfn_RANK_EQ">NA()</definedName>
  </definedNames>
  <calcPr fullCalcOnLoad="1"/>
</workbook>
</file>

<file path=xl/sharedStrings.xml><?xml version="1.0" encoding="utf-8"?>
<sst xmlns="http://schemas.openxmlformats.org/spreadsheetml/2006/main" count="150" uniqueCount="66">
  <si>
    <t>Class</t>
  </si>
  <si>
    <t>Sail #</t>
  </si>
  <si>
    <t>PY #</t>
  </si>
  <si>
    <t>Position</t>
  </si>
  <si>
    <t>Name</t>
  </si>
  <si>
    <t>Norman Halstead</t>
  </si>
  <si>
    <t>Supernova</t>
  </si>
  <si>
    <t>Bern Harvey</t>
  </si>
  <si>
    <t>Laser</t>
  </si>
  <si>
    <t>Less
Discard</t>
  </si>
  <si>
    <t xml:space="preserve"># entries = </t>
  </si>
  <si>
    <t xml:space="preserve"># races = </t>
  </si>
  <si>
    <t>50% of races plus 1 count as qualifying races</t>
  </si>
  <si>
    <t xml:space="preserve">#races to count = </t>
  </si>
  <si>
    <t>Trevor Griffiths</t>
  </si>
  <si>
    <t>Overall
Total</t>
  </si>
  <si>
    <t>Roadford Lake SC Spring Series 2018</t>
  </si>
  <si>
    <t>Richard Willows</t>
  </si>
  <si>
    <t>Bill &amp; Sally Anderson</t>
  </si>
  <si>
    <t>Mike Thompson</t>
  </si>
  <si>
    <t>Aero 7</t>
  </si>
  <si>
    <t>F/Fifteen</t>
  </si>
  <si>
    <t>Phil Murray</t>
  </si>
  <si>
    <t>Dart 18</t>
  </si>
  <si>
    <t>Ellie Hutchings</t>
  </si>
  <si>
    <t>Laser Radial</t>
  </si>
  <si>
    <t>Steve Tostevin</t>
  </si>
  <si>
    <t>David Evans</t>
  </si>
  <si>
    <t>Mark Stitson</t>
  </si>
  <si>
    <t>Net Points</t>
  </si>
  <si>
    <t>Roadford Lake SC Late Spring Series 2019</t>
  </si>
  <si>
    <t>Dave Evans</t>
  </si>
  <si>
    <t>Colin Brown</t>
  </si>
  <si>
    <t>Ed Bremner</t>
  </si>
  <si>
    <t>Int. Canoe OD</t>
  </si>
  <si>
    <t>Kevin Reed/Mark Stitson</t>
  </si>
  <si>
    <t>John Elmes</t>
  </si>
  <si>
    <t>Cian Hooper</t>
  </si>
  <si>
    <t>RS 400</t>
  </si>
  <si>
    <t>Roadford Lake SC Summer Series 2018</t>
  </si>
  <si>
    <t>John Preston</t>
  </si>
  <si>
    <t>Bill Anderson &amp; Sally Farrant</t>
  </si>
  <si>
    <t>Flying 15</t>
  </si>
  <si>
    <t>Kevin Reed &amp; Mark Stitson</t>
  </si>
  <si>
    <t>Laser 4000</t>
  </si>
  <si>
    <t>Kevin Reed</t>
  </si>
  <si>
    <t>Alan Williams</t>
  </si>
  <si>
    <t>Finn</t>
  </si>
  <si>
    <t>Int. Canoe</t>
  </si>
  <si>
    <t>Jon Elmes</t>
  </si>
  <si>
    <t>Christie Nichol</t>
  </si>
  <si>
    <t>Topaz Magno</t>
  </si>
  <si>
    <t>Alan and Rosie</t>
  </si>
  <si>
    <t>Vision</t>
  </si>
  <si>
    <t>Derek de Glanville</t>
  </si>
  <si>
    <t>Phil Johns</t>
  </si>
  <si>
    <t>Solo</t>
  </si>
  <si>
    <t>Rob De Glanville</t>
  </si>
  <si>
    <t>laser</t>
  </si>
  <si>
    <t>Jason Ford</t>
  </si>
  <si>
    <t>Cat 14</t>
  </si>
  <si>
    <t>Martin Ryder</t>
  </si>
  <si>
    <t>Pico</t>
  </si>
  <si>
    <t>Roadford Lake SC Autumn Series 2018</t>
  </si>
  <si>
    <t>RS Aero 7</t>
  </si>
  <si>
    <t>Stephen Tostevin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</si>
</sst>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0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09]dd\ mmmm\ yyyy"/>
    <numFmt numFmtId="171" formatCode="dd\-mm"/>
    <numFmt numFmtId="172" formatCode="dd/mm"/>
    <numFmt numFmtId="173" formatCode="mmm\-yyyy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</border>
    <border>
      <left style="thick">
        <color indexed="59"/>
      </left>
      <right style="thick">
        <color indexed="59"/>
      </right>
      <top style="thick">
        <color indexed="59"/>
      </top>
      <bottom>
        <color indexed="63"/>
      </bottom>
    </border>
    <border>
      <left style="thick">
        <color indexed="59"/>
      </left>
      <right style="thick">
        <color indexed="59"/>
      </right>
      <top>
        <color indexed="63"/>
      </top>
      <bottom>
        <color indexed="63"/>
      </bottom>
    </border>
    <border>
      <left style="thick">
        <color indexed="59"/>
      </left>
      <right style="thick">
        <color indexed="59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/>
    </xf>
    <xf numFmtId="0" fontId="1" fillId="23" borderId="11" xfId="0" applyFont="1" applyFill="1" applyBorder="1" applyAlignment="1" applyProtection="1">
      <alignment/>
      <protection/>
    </xf>
    <xf numFmtId="0" fontId="1" fillId="23" borderId="11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1" fontId="0" fillId="0" borderId="10" xfId="0" applyNumberFormat="1" applyFill="1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4" borderId="10" xfId="0" applyFont="1" applyFill="1" applyBorder="1" applyAlignment="1" applyProtection="1">
      <alignment/>
      <protection/>
    </xf>
    <xf numFmtId="0" fontId="0" fillId="4" borderId="10" xfId="0" applyFont="1" applyFill="1" applyBorder="1" applyAlignment="1" applyProtection="1">
      <alignment horizontal="center"/>
      <protection/>
    </xf>
    <xf numFmtId="1" fontId="0" fillId="4" borderId="10" xfId="0" applyNumberForma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 locked="0"/>
    </xf>
    <xf numFmtId="0" fontId="1" fillId="23" borderId="11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left"/>
      <protection locked="0"/>
    </xf>
    <xf numFmtId="0" fontId="0" fillId="24" borderId="0" xfId="0" applyFill="1" applyAlignment="1" applyProtection="1">
      <alignment horizontal="right"/>
      <protection locked="0"/>
    </xf>
    <xf numFmtId="0" fontId="0" fillId="24" borderId="0" xfId="0" applyFill="1" applyAlignment="1" applyProtection="1">
      <alignment horizontal="left"/>
      <protection locked="0"/>
    </xf>
    <xf numFmtId="0" fontId="0" fillId="24" borderId="0" xfId="0" applyFill="1" applyAlignment="1" applyProtection="1">
      <alignment horizontal="center"/>
      <protection locked="0"/>
    </xf>
    <xf numFmtId="0" fontId="0" fillId="24" borderId="13" xfId="0" applyFill="1" applyBorder="1" applyAlignment="1" applyProtection="1">
      <alignment horizontal="center"/>
      <protection/>
    </xf>
    <xf numFmtId="2" fontId="0" fillId="24" borderId="0" xfId="0" applyNumberFormat="1" applyFill="1" applyAlignment="1" applyProtection="1">
      <alignment horizontal="center"/>
      <protection locked="0"/>
    </xf>
    <xf numFmtId="172" fontId="1" fillId="23" borderId="14" xfId="0" applyNumberFormat="1" applyFont="1" applyFill="1" applyBorder="1" applyAlignment="1" applyProtection="1">
      <alignment horizontal="center" textRotation="180"/>
      <protection/>
    </xf>
    <xf numFmtId="1" fontId="0" fillId="0" borderId="14" xfId="0" applyNumberFormat="1" applyFill="1" applyBorder="1" applyAlignment="1" applyProtection="1">
      <alignment horizontal="center"/>
      <protection/>
    </xf>
    <xf numFmtId="2" fontId="1" fillId="23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4" borderId="0" xfId="0" applyNumberFormat="1" applyFill="1" applyAlignment="1" applyProtection="1">
      <alignment horizontal="center"/>
      <protection locked="0"/>
    </xf>
    <xf numFmtId="0" fontId="0" fillId="0" borderId="0" xfId="58" applyAlignment="1" applyProtection="1">
      <alignment horizontal="center"/>
      <protection locked="0"/>
    </xf>
    <xf numFmtId="0" fontId="22" fillId="0" borderId="0" xfId="58" applyFont="1" applyProtection="1">
      <alignment/>
      <protection locked="0"/>
    </xf>
    <xf numFmtId="2" fontId="0" fillId="0" borderId="0" xfId="58" applyNumberFormat="1" applyAlignment="1" applyProtection="1">
      <alignment horizontal="center"/>
      <protection locked="0"/>
    </xf>
    <xf numFmtId="0" fontId="0" fillId="0" borderId="0" xfId="58">
      <alignment/>
      <protection/>
    </xf>
    <xf numFmtId="0" fontId="1" fillId="0" borderId="0" xfId="58" applyFont="1" applyAlignment="1" applyProtection="1">
      <alignment horizontal="left"/>
      <protection locked="0"/>
    </xf>
    <xf numFmtId="0" fontId="0" fillId="25" borderId="0" xfId="58" applyFont="1" applyFill="1" applyAlignment="1" applyProtection="1">
      <alignment horizontal="right"/>
      <protection locked="0"/>
    </xf>
    <xf numFmtId="0" fontId="0" fillId="25" borderId="0" xfId="58" applyFill="1" applyAlignment="1" applyProtection="1">
      <alignment horizontal="left"/>
      <protection locked="0"/>
    </xf>
    <xf numFmtId="0" fontId="0" fillId="25" borderId="0" xfId="58" applyFill="1" applyAlignment="1" applyProtection="1">
      <alignment horizontal="center"/>
      <protection locked="0"/>
    </xf>
    <xf numFmtId="0" fontId="0" fillId="25" borderId="15" xfId="58" applyFill="1" applyBorder="1" applyAlignment="1" applyProtection="1">
      <alignment horizontal="center"/>
      <protection/>
    </xf>
    <xf numFmtId="2" fontId="0" fillId="25" borderId="0" xfId="58" applyNumberFormat="1" applyFill="1" applyAlignment="1" applyProtection="1">
      <alignment horizontal="center"/>
      <protection locked="0"/>
    </xf>
    <xf numFmtId="0" fontId="1" fillId="26" borderId="16" xfId="58" applyFont="1" applyFill="1" applyBorder="1" applyProtection="1">
      <alignment/>
      <protection/>
    </xf>
    <xf numFmtId="0" fontId="1" fillId="26" borderId="16" xfId="58" applyFont="1" applyFill="1" applyBorder="1" applyAlignment="1" applyProtection="1">
      <alignment horizontal="center"/>
      <protection/>
    </xf>
    <xf numFmtId="172" fontId="1" fillId="26" borderId="17" xfId="58" applyNumberFormat="1" applyFont="1" applyFill="1" applyBorder="1" applyAlignment="1" applyProtection="1">
      <alignment horizontal="center" textRotation="180"/>
      <protection/>
    </xf>
    <xf numFmtId="2" fontId="1" fillId="26" borderId="17" xfId="58" applyNumberFormat="1" applyFont="1" applyFill="1" applyBorder="1" applyAlignment="1" applyProtection="1">
      <alignment horizontal="center" wrapText="1"/>
      <protection/>
    </xf>
    <xf numFmtId="0" fontId="1" fillId="26" borderId="16" xfId="58" applyFont="1" applyFill="1" applyBorder="1" applyAlignment="1" applyProtection="1">
      <alignment horizontal="center" wrapText="1"/>
      <protection/>
    </xf>
    <xf numFmtId="0" fontId="0" fillId="0" borderId="18" xfId="58" applyFont="1" applyBorder="1" applyProtection="1">
      <alignment/>
      <protection/>
    </xf>
    <xf numFmtId="0" fontId="0" fillId="0" borderId="18" xfId="58" applyFont="1" applyBorder="1" applyAlignment="1" applyProtection="1">
      <alignment horizontal="center"/>
      <protection/>
    </xf>
    <xf numFmtId="1" fontId="0" fillId="0" borderId="17" xfId="58" applyNumberFormat="1" applyFill="1" applyBorder="1" applyAlignment="1" applyProtection="1">
      <alignment horizontal="center"/>
      <protection/>
    </xf>
    <xf numFmtId="0" fontId="0" fillId="0" borderId="17" xfId="58" applyBorder="1" applyAlignment="1" applyProtection="1">
      <alignment horizontal="center"/>
      <protection locked="0"/>
    </xf>
    <xf numFmtId="1" fontId="0" fillId="0" borderId="0" xfId="58" applyNumberFormat="1" applyAlignment="1" applyProtection="1">
      <alignment horizontal="center"/>
      <protection locked="0"/>
    </xf>
    <xf numFmtId="0" fontId="0" fillId="0" borderId="18" xfId="58" applyFill="1" applyBorder="1" applyAlignment="1" applyProtection="1">
      <alignment horizontal="center"/>
      <protection/>
    </xf>
    <xf numFmtId="0" fontId="0" fillId="27" borderId="18" xfId="58" applyFont="1" applyFill="1" applyBorder="1" applyProtection="1">
      <alignment/>
      <protection/>
    </xf>
    <xf numFmtId="0" fontId="0" fillId="27" borderId="18" xfId="58" applyFont="1" applyFill="1" applyBorder="1" applyAlignment="1" applyProtection="1">
      <alignment horizontal="center"/>
      <protection/>
    </xf>
    <xf numFmtId="1" fontId="0" fillId="27" borderId="18" xfId="58" applyNumberFormat="1" applyFill="1" applyBorder="1" applyAlignment="1" applyProtection="1">
      <alignment horizontal="center"/>
      <protection/>
    </xf>
    <xf numFmtId="0" fontId="0" fillId="27" borderId="18" xfId="58" applyFill="1" applyBorder="1" applyAlignment="1" applyProtection="1">
      <alignment horizontal="center"/>
      <protection/>
    </xf>
    <xf numFmtId="1" fontId="0" fillId="27" borderId="0" xfId="58" applyNumberFormat="1" applyFill="1" applyAlignment="1" applyProtection="1">
      <alignment horizontal="center"/>
      <protection locked="0"/>
    </xf>
    <xf numFmtId="1" fontId="0" fillId="0" borderId="18" xfId="58" applyNumberFormat="1" applyFill="1" applyBorder="1" applyAlignment="1" applyProtection="1">
      <alignment horizontal="center"/>
      <protection/>
    </xf>
    <xf numFmtId="0" fontId="0" fillId="0" borderId="18" xfId="58" applyFont="1" applyBorder="1" applyAlignment="1" applyProtection="1">
      <alignment horizontal="left"/>
      <protection/>
    </xf>
    <xf numFmtId="0" fontId="0" fillId="27" borderId="18" xfId="58" applyFont="1" applyFill="1" applyBorder="1" applyAlignment="1" applyProtection="1">
      <alignment horizontal="left"/>
      <protection/>
    </xf>
    <xf numFmtId="0" fontId="0" fillId="0" borderId="19" xfId="58" applyFont="1" applyBorder="1" applyProtection="1">
      <alignment/>
      <protection/>
    </xf>
    <xf numFmtId="0" fontId="0" fillId="0" borderId="19" xfId="58" applyFont="1" applyBorder="1" applyAlignment="1" applyProtection="1">
      <alignment horizontal="center"/>
      <protection/>
    </xf>
    <xf numFmtId="1" fontId="0" fillId="0" borderId="19" xfId="58" applyNumberFormat="1" applyFill="1" applyBorder="1" applyAlignment="1" applyProtection="1">
      <alignment horizontal="center"/>
      <protection/>
    </xf>
    <xf numFmtId="0" fontId="0" fillId="0" borderId="19" xfId="58" applyFill="1" applyBorder="1" applyAlignment="1" applyProtection="1">
      <alignment horizontal="center"/>
      <protection/>
    </xf>
    <xf numFmtId="0" fontId="0" fillId="0" borderId="0" xfId="58" applyProtection="1">
      <alignment/>
      <protection locked="0"/>
    </xf>
    <xf numFmtId="0" fontId="0" fillId="0" borderId="0" xfId="59" applyAlignment="1" applyProtection="1">
      <alignment horizontal="center"/>
      <protection locked="0"/>
    </xf>
    <xf numFmtId="0" fontId="22" fillId="0" borderId="0" xfId="59" applyFont="1" applyProtection="1">
      <alignment/>
      <protection locked="0"/>
    </xf>
    <xf numFmtId="2" fontId="0" fillId="0" borderId="0" xfId="59" applyNumberFormat="1" applyAlignment="1" applyProtection="1">
      <alignment horizontal="center"/>
      <protection locked="0"/>
    </xf>
    <xf numFmtId="0" fontId="0" fillId="0" borderId="0" xfId="59" applyProtection="1">
      <alignment/>
      <protection locked="0"/>
    </xf>
    <xf numFmtId="0" fontId="1" fillId="0" borderId="0" xfId="59" applyFont="1" applyAlignment="1" applyProtection="1">
      <alignment horizontal="left"/>
      <protection locked="0"/>
    </xf>
    <xf numFmtId="0" fontId="0" fillId="25" borderId="0" xfId="59" applyFont="1" applyFill="1" applyAlignment="1" applyProtection="1">
      <alignment horizontal="right"/>
      <protection locked="0"/>
    </xf>
    <xf numFmtId="0" fontId="0" fillId="25" borderId="0" xfId="59" applyFill="1" applyAlignment="1" applyProtection="1">
      <alignment horizontal="left"/>
      <protection locked="0"/>
    </xf>
    <xf numFmtId="0" fontId="0" fillId="25" borderId="0" xfId="59" applyFill="1" applyAlignment="1" applyProtection="1">
      <alignment horizontal="center"/>
      <protection locked="0"/>
    </xf>
    <xf numFmtId="0" fontId="0" fillId="25" borderId="20" xfId="59" applyFill="1" applyBorder="1" applyAlignment="1" applyProtection="1">
      <alignment horizontal="center"/>
      <protection/>
    </xf>
    <xf numFmtId="2" fontId="0" fillId="25" borderId="0" xfId="59" applyNumberFormat="1" applyFill="1" applyAlignment="1" applyProtection="1">
      <alignment horizontal="center"/>
      <protection locked="0"/>
    </xf>
    <xf numFmtId="0" fontId="1" fillId="26" borderId="21" xfId="59" applyFont="1" applyFill="1" applyBorder="1" applyProtection="1">
      <alignment/>
      <protection/>
    </xf>
    <xf numFmtId="0" fontId="1" fillId="26" borderId="21" xfId="59" applyFont="1" applyFill="1" applyBorder="1" applyAlignment="1" applyProtection="1">
      <alignment horizontal="center"/>
      <protection/>
    </xf>
    <xf numFmtId="172" fontId="1" fillId="26" borderId="22" xfId="59" applyNumberFormat="1" applyFont="1" applyFill="1" applyBorder="1" applyAlignment="1" applyProtection="1">
      <alignment horizontal="center" textRotation="180"/>
      <protection/>
    </xf>
    <xf numFmtId="2" fontId="1" fillId="26" borderId="22" xfId="59" applyNumberFormat="1" applyFont="1" applyFill="1" applyBorder="1" applyAlignment="1" applyProtection="1">
      <alignment horizontal="center" wrapText="1"/>
      <protection/>
    </xf>
    <xf numFmtId="0" fontId="1" fillId="26" borderId="21" xfId="59" applyFont="1" applyFill="1" applyBorder="1" applyAlignment="1" applyProtection="1">
      <alignment horizontal="center" wrapText="1"/>
      <protection/>
    </xf>
    <xf numFmtId="0" fontId="0" fillId="0" borderId="23" xfId="59" applyFont="1" applyBorder="1" applyProtection="1">
      <alignment/>
      <protection/>
    </xf>
    <xf numFmtId="0" fontId="0" fillId="0" borderId="23" xfId="59" applyFont="1" applyBorder="1" applyAlignment="1" applyProtection="1">
      <alignment horizontal="center"/>
      <protection/>
    </xf>
    <xf numFmtId="1" fontId="0" fillId="0" borderId="22" xfId="59" applyNumberFormat="1" applyFill="1" applyBorder="1" applyAlignment="1" applyProtection="1">
      <alignment horizontal="center"/>
      <protection/>
    </xf>
    <xf numFmtId="0" fontId="0" fillId="0" borderId="23" xfId="59" applyFill="1" applyBorder="1" applyAlignment="1" applyProtection="1">
      <alignment horizontal="center"/>
      <protection/>
    </xf>
    <xf numFmtId="0" fontId="0" fillId="27" borderId="23" xfId="59" applyFont="1" applyFill="1" applyBorder="1" applyProtection="1">
      <alignment/>
      <protection/>
    </xf>
    <xf numFmtId="0" fontId="0" fillId="27" borderId="23" xfId="59" applyFont="1" applyFill="1" applyBorder="1" applyAlignment="1" applyProtection="1">
      <alignment horizontal="center"/>
      <protection/>
    </xf>
    <xf numFmtId="1" fontId="0" fillId="27" borderId="23" xfId="59" applyNumberFormat="1" applyFill="1" applyBorder="1" applyAlignment="1" applyProtection="1">
      <alignment horizontal="center"/>
      <protection/>
    </xf>
    <xf numFmtId="0" fontId="0" fillId="27" borderId="23" xfId="59" applyFill="1" applyBorder="1" applyAlignment="1" applyProtection="1">
      <alignment horizontal="center"/>
      <protection/>
    </xf>
    <xf numFmtId="1" fontId="0" fillId="0" borderId="23" xfId="59" applyNumberFormat="1" applyFill="1" applyBorder="1" applyAlignment="1" applyProtection="1">
      <alignment horizontal="center"/>
      <protection/>
    </xf>
    <xf numFmtId="0" fontId="0" fillId="6" borderId="23" xfId="59" applyFont="1" applyFill="1" applyBorder="1" applyProtection="1">
      <alignment/>
      <protection/>
    </xf>
    <xf numFmtId="0" fontId="0" fillId="6" borderId="23" xfId="59" applyFont="1" applyFill="1" applyBorder="1" applyAlignment="1" applyProtection="1">
      <alignment horizontal="center"/>
      <protection/>
    </xf>
    <xf numFmtId="1" fontId="0" fillId="6" borderId="23" xfId="59" applyNumberFormat="1" applyFill="1" applyBorder="1" applyAlignment="1" applyProtection="1">
      <alignment horizontal="center"/>
      <protection/>
    </xf>
    <xf numFmtId="0" fontId="0" fillId="6" borderId="23" xfId="59" applyFill="1" applyBorder="1" applyAlignment="1" applyProtection="1">
      <alignment horizontal="center"/>
      <protection/>
    </xf>
    <xf numFmtId="0" fontId="0" fillId="0" borderId="24" xfId="59" applyFont="1" applyBorder="1" applyProtection="1">
      <alignment/>
      <protection/>
    </xf>
    <xf numFmtId="0" fontId="0" fillId="0" borderId="24" xfId="59" applyFont="1" applyBorder="1" applyAlignment="1" applyProtection="1">
      <alignment horizontal="center"/>
      <protection/>
    </xf>
    <xf numFmtId="1" fontId="0" fillId="0" borderId="24" xfId="59" applyNumberFormat="1" applyFill="1" applyBorder="1" applyAlignment="1" applyProtection="1">
      <alignment horizontal="center"/>
      <protection/>
    </xf>
    <xf numFmtId="0" fontId="0" fillId="0" borderId="24" xfId="59" applyFill="1" applyBorder="1" applyAlignment="1" applyProtection="1">
      <alignment horizontal="center"/>
      <protection/>
    </xf>
    <xf numFmtId="0" fontId="0" fillId="0" borderId="0" xfId="57" applyAlignment="1" applyProtection="1">
      <alignment horizontal="center"/>
      <protection locked="0"/>
    </xf>
    <xf numFmtId="0" fontId="22" fillId="0" borderId="0" xfId="57" applyFont="1" applyProtection="1">
      <alignment/>
      <protection locked="0"/>
    </xf>
    <xf numFmtId="2" fontId="0" fillId="0" borderId="0" xfId="57" applyNumberFormat="1" applyAlignment="1" applyProtection="1">
      <alignment horizontal="center"/>
      <protection locked="0"/>
    </xf>
    <xf numFmtId="0" fontId="0" fillId="0" borderId="0" xfId="57" applyProtection="1">
      <alignment/>
      <protection locked="0"/>
    </xf>
    <xf numFmtId="0" fontId="1" fillId="0" borderId="0" xfId="57" applyFont="1" applyAlignment="1" applyProtection="1">
      <alignment horizontal="left"/>
      <protection locked="0"/>
    </xf>
    <xf numFmtId="0" fontId="0" fillId="25" borderId="0" xfId="57" applyFont="1" applyFill="1" applyAlignment="1" applyProtection="1">
      <alignment horizontal="right"/>
      <protection locked="0"/>
    </xf>
    <xf numFmtId="0" fontId="0" fillId="25" borderId="0" xfId="57" applyFill="1" applyAlignment="1" applyProtection="1">
      <alignment horizontal="left"/>
      <protection locked="0"/>
    </xf>
    <xf numFmtId="0" fontId="0" fillId="25" borderId="0" xfId="57" applyFill="1" applyAlignment="1" applyProtection="1">
      <alignment horizontal="center"/>
      <protection locked="0"/>
    </xf>
    <xf numFmtId="0" fontId="0" fillId="25" borderId="20" xfId="57" applyFill="1" applyBorder="1" applyAlignment="1" applyProtection="1">
      <alignment horizontal="center"/>
      <protection/>
    </xf>
    <xf numFmtId="2" fontId="0" fillId="25" borderId="0" xfId="57" applyNumberFormat="1" applyFill="1" applyAlignment="1" applyProtection="1">
      <alignment horizontal="center"/>
      <protection locked="0"/>
    </xf>
    <xf numFmtId="0" fontId="1" fillId="26" borderId="21" xfId="57" applyFont="1" applyFill="1" applyBorder="1" applyProtection="1">
      <alignment/>
      <protection/>
    </xf>
    <xf numFmtId="0" fontId="1" fillId="26" borderId="21" xfId="57" applyFont="1" applyFill="1" applyBorder="1" applyAlignment="1" applyProtection="1">
      <alignment horizontal="center"/>
      <protection/>
    </xf>
    <xf numFmtId="172" fontId="1" fillId="26" borderId="22" xfId="57" applyNumberFormat="1" applyFont="1" applyFill="1" applyBorder="1" applyAlignment="1" applyProtection="1">
      <alignment horizontal="center" textRotation="180"/>
      <protection/>
    </xf>
    <xf numFmtId="2" fontId="1" fillId="26" borderId="22" xfId="57" applyNumberFormat="1" applyFont="1" applyFill="1" applyBorder="1" applyAlignment="1" applyProtection="1">
      <alignment horizontal="center" wrapText="1"/>
      <protection/>
    </xf>
    <xf numFmtId="0" fontId="1" fillId="26" borderId="21" xfId="57" applyFont="1" applyFill="1" applyBorder="1" applyAlignment="1" applyProtection="1">
      <alignment horizontal="center" wrapText="1"/>
      <protection/>
    </xf>
    <xf numFmtId="0" fontId="0" fillId="0" borderId="23" xfId="57" applyFont="1" applyBorder="1" applyProtection="1">
      <alignment/>
      <protection/>
    </xf>
    <xf numFmtId="0" fontId="0" fillId="0" borderId="23" xfId="57" applyFont="1" applyBorder="1" applyAlignment="1" applyProtection="1">
      <alignment horizontal="center"/>
      <protection/>
    </xf>
    <xf numFmtId="1" fontId="0" fillId="0" borderId="22" xfId="57" applyNumberFormat="1" applyFill="1" applyBorder="1" applyAlignment="1" applyProtection="1">
      <alignment horizontal="center"/>
      <protection/>
    </xf>
    <xf numFmtId="0" fontId="0" fillId="0" borderId="23" xfId="57" applyFill="1" applyBorder="1" applyAlignment="1" applyProtection="1">
      <alignment horizontal="center"/>
      <protection/>
    </xf>
    <xf numFmtId="0" fontId="0" fillId="27" borderId="23" xfId="57" applyFont="1" applyFill="1" applyBorder="1" applyProtection="1">
      <alignment/>
      <protection/>
    </xf>
    <xf numFmtId="0" fontId="0" fillId="27" borderId="23" xfId="57" applyFont="1" applyFill="1" applyBorder="1" applyAlignment="1" applyProtection="1">
      <alignment horizontal="center"/>
      <protection/>
    </xf>
    <xf numFmtId="1" fontId="0" fillId="27" borderId="23" xfId="57" applyNumberFormat="1" applyFill="1" applyBorder="1" applyAlignment="1" applyProtection="1">
      <alignment horizontal="center"/>
      <protection/>
    </xf>
    <xf numFmtId="0" fontId="0" fillId="27" borderId="23" xfId="57" applyFill="1" applyBorder="1" applyAlignment="1" applyProtection="1">
      <alignment horizontal="center"/>
      <protection/>
    </xf>
    <xf numFmtId="1" fontId="0" fillId="0" borderId="23" xfId="57" applyNumberFormat="1" applyFill="1" applyBorder="1" applyAlignment="1" applyProtection="1">
      <alignment horizontal="center"/>
      <protection/>
    </xf>
    <xf numFmtId="0" fontId="0" fillId="27" borderId="24" xfId="57" applyFont="1" applyFill="1" applyBorder="1" applyProtection="1">
      <alignment/>
      <protection/>
    </xf>
    <xf numFmtId="0" fontId="0" fillId="27" borderId="24" xfId="57" applyFont="1" applyFill="1" applyBorder="1" applyAlignment="1" applyProtection="1">
      <alignment horizontal="center"/>
      <protection/>
    </xf>
    <xf numFmtId="1" fontId="0" fillId="27" borderId="24" xfId="57" applyNumberFormat="1" applyFill="1" applyBorder="1" applyAlignment="1" applyProtection="1">
      <alignment horizontal="center"/>
      <protection/>
    </xf>
    <xf numFmtId="0" fontId="0" fillId="27" borderId="24" xfId="57" applyFill="1" applyBorder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utumn 2018 Series Results" xfId="57"/>
    <cellStyle name="Normal_Late Spring 2019 Series Results 1" xfId="58"/>
    <cellStyle name="Normal_Summer 2018 Series Result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8515625" style="1" customWidth="1"/>
    <col min="2" max="2" width="14.28125" style="1" customWidth="1"/>
    <col min="3" max="4" width="9.140625" style="2" customWidth="1"/>
    <col min="5" max="20" width="3.421875" style="2" customWidth="1"/>
    <col min="21" max="21" width="11.8515625" style="3" customWidth="1"/>
    <col min="22" max="24" width="9.140625" style="2" customWidth="1"/>
    <col min="25" max="16384" width="9.140625" style="1" customWidth="1"/>
  </cols>
  <sheetData>
    <row r="1" spans="1:2" ht="18">
      <c r="A1" s="2"/>
      <c r="B1" s="18" t="s">
        <v>16</v>
      </c>
    </row>
    <row r="2" spans="1:10" ht="13.5" customHeight="1" thickBot="1">
      <c r="A2" s="2"/>
      <c r="B2" s="18"/>
      <c r="J2" s="20" t="s">
        <v>12</v>
      </c>
    </row>
    <row r="3" spans="1:24" ht="13.5" hidden="1" thickBot="1">
      <c r="A3" s="21" t="s">
        <v>10</v>
      </c>
      <c r="B3" s="22">
        <f>COUNTIF(D5:D32,"&gt;0")</f>
        <v>11</v>
      </c>
      <c r="C3" s="21" t="s">
        <v>11</v>
      </c>
      <c r="D3" s="23">
        <f>COUNTIF(E4:T4,"&gt;0")</f>
        <v>16</v>
      </c>
      <c r="E3" s="23"/>
      <c r="F3" s="23" t="s">
        <v>13</v>
      </c>
      <c r="G3" s="23"/>
      <c r="H3" s="24">
        <f>ROUND(SUM(D3/2),0)+1</f>
        <v>9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5"/>
      <c r="V3" s="23"/>
      <c r="W3" s="23"/>
      <c r="X3" s="23"/>
    </row>
    <row r="4" spans="1:24" ht="35.25" customHeight="1" thickBot="1" thickTop="1">
      <c r="A4" s="5" t="s">
        <v>4</v>
      </c>
      <c r="B4" s="5" t="s">
        <v>0</v>
      </c>
      <c r="C4" s="6" t="s">
        <v>1</v>
      </c>
      <c r="D4" s="6" t="s">
        <v>2</v>
      </c>
      <c r="E4" s="26">
        <v>43135</v>
      </c>
      <c r="F4" s="26">
        <v>43135</v>
      </c>
      <c r="G4" s="26">
        <v>43163</v>
      </c>
      <c r="H4" s="26">
        <v>43163</v>
      </c>
      <c r="I4" s="26">
        <v>43184</v>
      </c>
      <c r="J4" s="26">
        <v>43184</v>
      </c>
      <c r="K4" s="26">
        <v>43191</v>
      </c>
      <c r="L4" s="26">
        <v>43191</v>
      </c>
      <c r="M4" s="26">
        <v>43198</v>
      </c>
      <c r="N4" s="26">
        <v>43198</v>
      </c>
      <c r="O4" s="26">
        <v>43205</v>
      </c>
      <c r="P4" s="26">
        <v>43205</v>
      </c>
      <c r="Q4" s="26">
        <v>43212</v>
      </c>
      <c r="R4" s="26">
        <v>43212</v>
      </c>
      <c r="S4" s="26">
        <v>43219</v>
      </c>
      <c r="T4" s="26">
        <v>43219</v>
      </c>
      <c r="U4" s="28" t="s">
        <v>15</v>
      </c>
      <c r="V4" s="19" t="s">
        <v>9</v>
      </c>
      <c r="W4" s="19" t="s">
        <v>29</v>
      </c>
      <c r="X4" s="6" t="s">
        <v>3</v>
      </c>
    </row>
    <row r="5" spans="1:24" ht="18" customHeight="1" thickTop="1">
      <c r="A5" s="11" t="s">
        <v>5</v>
      </c>
      <c r="B5" s="11" t="s">
        <v>6</v>
      </c>
      <c r="C5" s="13">
        <v>1061</v>
      </c>
      <c r="D5" s="13">
        <v>1075</v>
      </c>
      <c r="E5" s="27">
        <v>1</v>
      </c>
      <c r="F5" s="27">
        <v>1</v>
      </c>
      <c r="G5" s="27">
        <v>1</v>
      </c>
      <c r="H5" s="27">
        <v>1</v>
      </c>
      <c r="I5" s="27">
        <v>1</v>
      </c>
      <c r="J5" s="27">
        <v>2</v>
      </c>
      <c r="K5" s="27">
        <v>1</v>
      </c>
      <c r="L5" s="27">
        <v>2</v>
      </c>
      <c r="M5" s="27">
        <v>1</v>
      </c>
      <c r="N5" s="27">
        <v>1</v>
      </c>
      <c r="O5" s="27">
        <v>1</v>
      </c>
      <c r="P5" s="27">
        <v>1</v>
      </c>
      <c r="Q5" s="27">
        <v>1</v>
      </c>
      <c r="R5" s="27">
        <v>1</v>
      </c>
      <c r="S5" s="27">
        <v>12</v>
      </c>
      <c r="T5" s="27">
        <v>12</v>
      </c>
      <c r="U5" s="27">
        <f>SUM(E5:T5)</f>
        <v>40</v>
      </c>
      <c r="V5" s="29">
        <v>31</v>
      </c>
      <c r="W5" s="30">
        <f>SUM(U5-V5)</f>
        <v>9</v>
      </c>
      <c r="X5" s="7">
        <v>1</v>
      </c>
    </row>
    <row r="6" spans="1:24" ht="18" customHeight="1">
      <c r="A6" s="15" t="s">
        <v>14</v>
      </c>
      <c r="B6" s="15" t="s">
        <v>8</v>
      </c>
      <c r="C6" s="16">
        <v>154605</v>
      </c>
      <c r="D6" s="16">
        <v>1098</v>
      </c>
      <c r="E6" s="17">
        <v>2</v>
      </c>
      <c r="F6" s="17">
        <v>12</v>
      </c>
      <c r="G6" s="17">
        <v>12</v>
      </c>
      <c r="H6" s="17">
        <v>12</v>
      </c>
      <c r="I6" s="17">
        <v>12</v>
      </c>
      <c r="J6" s="17">
        <v>12</v>
      </c>
      <c r="K6" s="17">
        <v>12</v>
      </c>
      <c r="L6" s="17">
        <v>12</v>
      </c>
      <c r="M6" s="17">
        <v>12</v>
      </c>
      <c r="N6" s="17">
        <v>12</v>
      </c>
      <c r="O6" s="17">
        <v>12</v>
      </c>
      <c r="P6" s="17">
        <v>12</v>
      </c>
      <c r="Q6" s="17">
        <v>12</v>
      </c>
      <c r="R6" s="17">
        <v>12</v>
      </c>
      <c r="S6" s="17">
        <v>12</v>
      </c>
      <c r="T6" s="17">
        <v>12</v>
      </c>
      <c r="U6" s="17">
        <f aca="true" t="shared" si="0" ref="U6:U15">SUM(E6:T6)</f>
        <v>182</v>
      </c>
      <c r="V6" s="4">
        <v>84</v>
      </c>
      <c r="W6" s="31">
        <f aca="true" t="shared" si="1" ref="W6:W15">SUM(U6-V6)</f>
        <v>98</v>
      </c>
      <c r="X6" s="4">
        <v>9</v>
      </c>
    </row>
    <row r="7" spans="1:24" ht="18" customHeight="1">
      <c r="A7" s="11" t="s">
        <v>7</v>
      </c>
      <c r="B7" s="11" t="s">
        <v>6</v>
      </c>
      <c r="C7" s="13">
        <v>702</v>
      </c>
      <c r="D7" s="13">
        <v>1075</v>
      </c>
      <c r="E7" s="8">
        <v>3</v>
      </c>
      <c r="F7" s="8">
        <v>12</v>
      </c>
      <c r="G7" s="8">
        <v>2</v>
      </c>
      <c r="H7" s="8">
        <v>2</v>
      </c>
      <c r="I7" s="8">
        <v>5</v>
      </c>
      <c r="J7" s="8">
        <v>5</v>
      </c>
      <c r="K7" s="8">
        <v>2</v>
      </c>
      <c r="L7" s="8">
        <v>1</v>
      </c>
      <c r="M7" s="8">
        <v>5</v>
      </c>
      <c r="N7" s="8">
        <v>5</v>
      </c>
      <c r="O7" s="8">
        <v>12</v>
      </c>
      <c r="P7" s="8">
        <v>12</v>
      </c>
      <c r="Q7" s="8">
        <v>12</v>
      </c>
      <c r="R7" s="8">
        <v>12</v>
      </c>
      <c r="S7" s="8">
        <v>12</v>
      </c>
      <c r="T7" s="8">
        <v>12</v>
      </c>
      <c r="U7" s="8">
        <f t="shared" si="0"/>
        <v>114</v>
      </c>
      <c r="V7" s="7">
        <v>84</v>
      </c>
      <c r="W7" s="30">
        <f t="shared" si="1"/>
        <v>30</v>
      </c>
      <c r="X7" s="7">
        <v>3</v>
      </c>
    </row>
    <row r="8" spans="1:24" ht="18" customHeight="1">
      <c r="A8" s="15" t="s">
        <v>17</v>
      </c>
      <c r="B8" s="15" t="s">
        <v>20</v>
      </c>
      <c r="C8" s="16">
        <v>2104</v>
      </c>
      <c r="D8" s="16">
        <v>1068</v>
      </c>
      <c r="E8" s="17">
        <v>12</v>
      </c>
      <c r="F8" s="17">
        <v>12</v>
      </c>
      <c r="G8" s="17">
        <v>12</v>
      </c>
      <c r="H8" s="17">
        <v>12</v>
      </c>
      <c r="I8" s="17">
        <v>2</v>
      </c>
      <c r="J8" s="17">
        <v>1</v>
      </c>
      <c r="K8" s="17">
        <v>12</v>
      </c>
      <c r="L8" s="17">
        <v>12</v>
      </c>
      <c r="M8" s="17">
        <v>2</v>
      </c>
      <c r="N8" s="17">
        <v>2</v>
      </c>
      <c r="O8" s="17">
        <v>2</v>
      </c>
      <c r="P8" s="17">
        <v>2</v>
      </c>
      <c r="Q8" s="17">
        <v>2</v>
      </c>
      <c r="R8" s="17">
        <v>2</v>
      </c>
      <c r="S8" s="17">
        <v>1</v>
      </c>
      <c r="T8" s="17">
        <v>1</v>
      </c>
      <c r="U8" s="17">
        <f t="shared" si="0"/>
        <v>89</v>
      </c>
      <c r="V8" s="4">
        <v>74</v>
      </c>
      <c r="W8" s="31">
        <f t="shared" si="1"/>
        <v>15</v>
      </c>
      <c r="X8" s="4">
        <v>2</v>
      </c>
    </row>
    <row r="9" spans="1:24" ht="18" customHeight="1">
      <c r="A9" s="11" t="s">
        <v>18</v>
      </c>
      <c r="B9" s="11" t="s">
        <v>21</v>
      </c>
      <c r="C9" s="13">
        <v>3453</v>
      </c>
      <c r="D9" s="13">
        <v>1015</v>
      </c>
      <c r="E9" s="8">
        <v>12</v>
      </c>
      <c r="F9" s="8">
        <v>12</v>
      </c>
      <c r="G9" s="8">
        <v>12</v>
      </c>
      <c r="H9" s="8">
        <v>12</v>
      </c>
      <c r="I9" s="8">
        <v>4</v>
      </c>
      <c r="J9" s="8">
        <v>3</v>
      </c>
      <c r="K9" s="8">
        <v>12</v>
      </c>
      <c r="L9" s="8">
        <v>12</v>
      </c>
      <c r="M9" s="8">
        <v>4</v>
      </c>
      <c r="N9" s="8">
        <v>4</v>
      </c>
      <c r="O9" s="8">
        <v>12</v>
      </c>
      <c r="P9" s="8">
        <v>12</v>
      </c>
      <c r="Q9" s="8">
        <v>4</v>
      </c>
      <c r="R9" s="8">
        <v>4</v>
      </c>
      <c r="S9" s="8">
        <v>12</v>
      </c>
      <c r="T9" s="8">
        <v>12</v>
      </c>
      <c r="U9" s="8">
        <f t="shared" si="0"/>
        <v>143</v>
      </c>
      <c r="V9" s="7">
        <v>84</v>
      </c>
      <c r="W9" s="30">
        <f t="shared" si="1"/>
        <v>59</v>
      </c>
      <c r="X9" s="7">
        <v>5</v>
      </c>
    </row>
    <row r="10" spans="1:24" ht="18" customHeight="1">
      <c r="A10" s="15" t="s">
        <v>19</v>
      </c>
      <c r="B10" s="15" t="s">
        <v>8</v>
      </c>
      <c r="C10" s="16">
        <v>173524</v>
      </c>
      <c r="D10" s="16">
        <v>1098</v>
      </c>
      <c r="E10" s="17">
        <v>12</v>
      </c>
      <c r="F10" s="17">
        <v>12</v>
      </c>
      <c r="G10" s="17">
        <v>12</v>
      </c>
      <c r="H10" s="17">
        <v>12</v>
      </c>
      <c r="I10" s="17">
        <v>3</v>
      </c>
      <c r="J10" s="17">
        <v>4</v>
      </c>
      <c r="K10" s="17">
        <v>12</v>
      </c>
      <c r="L10" s="17">
        <v>12</v>
      </c>
      <c r="M10" s="17">
        <v>3</v>
      </c>
      <c r="N10" s="17">
        <v>3</v>
      </c>
      <c r="O10" s="17">
        <v>3</v>
      </c>
      <c r="P10" s="17">
        <v>3</v>
      </c>
      <c r="Q10" s="17">
        <v>12</v>
      </c>
      <c r="R10" s="17">
        <v>12</v>
      </c>
      <c r="S10" s="17">
        <v>3</v>
      </c>
      <c r="T10" s="17">
        <v>3</v>
      </c>
      <c r="U10" s="17">
        <f t="shared" si="0"/>
        <v>121</v>
      </c>
      <c r="V10" s="4">
        <v>84</v>
      </c>
      <c r="W10" s="31">
        <f t="shared" si="1"/>
        <v>37</v>
      </c>
      <c r="X10" s="4">
        <v>4</v>
      </c>
    </row>
    <row r="11" spans="1:24" ht="18" customHeight="1">
      <c r="A11" s="11" t="s">
        <v>22</v>
      </c>
      <c r="B11" s="11" t="s">
        <v>23</v>
      </c>
      <c r="C11" s="13">
        <v>287</v>
      </c>
      <c r="D11" s="13">
        <v>816</v>
      </c>
      <c r="E11" s="8">
        <v>12</v>
      </c>
      <c r="F11" s="8">
        <v>12</v>
      </c>
      <c r="G11" s="8">
        <v>12</v>
      </c>
      <c r="H11" s="8">
        <v>12</v>
      </c>
      <c r="I11" s="8">
        <v>12</v>
      </c>
      <c r="J11" s="8">
        <v>12</v>
      </c>
      <c r="K11" s="8">
        <v>12</v>
      </c>
      <c r="L11" s="8">
        <v>12</v>
      </c>
      <c r="M11" s="8">
        <v>6</v>
      </c>
      <c r="N11" s="8">
        <v>12</v>
      </c>
      <c r="O11" s="8">
        <v>12</v>
      </c>
      <c r="P11" s="8">
        <v>12</v>
      </c>
      <c r="Q11" s="8">
        <v>12</v>
      </c>
      <c r="R11" s="8">
        <v>12</v>
      </c>
      <c r="S11" s="8">
        <v>12</v>
      </c>
      <c r="T11" s="8">
        <v>12</v>
      </c>
      <c r="U11" s="8">
        <f t="shared" si="0"/>
        <v>186</v>
      </c>
      <c r="V11" s="7">
        <v>84</v>
      </c>
      <c r="W11" s="30">
        <f t="shared" si="1"/>
        <v>102</v>
      </c>
      <c r="X11" s="7">
        <v>11</v>
      </c>
    </row>
    <row r="12" spans="1:24" ht="18" customHeight="1">
      <c r="A12" s="15" t="s">
        <v>24</v>
      </c>
      <c r="B12" s="15" t="s">
        <v>25</v>
      </c>
      <c r="C12" s="16">
        <v>200000</v>
      </c>
      <c r="D12" s="16">
        <v>1142</v>
      </c>
      <c r="E12" s="17">
        <v>12</v>
      </c>
      <c r="F12" s="17">
        <v>12</v>
      </c>
      <c r="G12" s="17">
        <v>12</v>
      </c>
      <c r="H12" s="17">
        <v>12</v>
      </c>
      <c r="I12" s="17">
        <v>12</v>
      </c>
      <c r="J12" s="17">
        <v>12</v>
      </c>
      <c r="K12" s="17">
        <v>12</v>
      </c>
      <c r="L12" s="17">
        <v>12</v>
      </c>
      <c r="M12" s="17">
        <v>12</v>
      </c>
      <c r="N12" s="17">
        <v>12</v>
      </c>
      <c r="O12" s="17">
        <v>12</v>
      </c>
      <c r="P12" s="17">
        <v>12</v>
      </c>
      <c r="Q12" s="17">
        <v>3</v>
      </c>
      <c r="R12" s="17">
        <v>3</v>
      </c>
      <c r="S12" s="17">
        <v>12</v>
      </c>
      <c r="T12" s="17">
        <v>12</v>
      </c>
      <c r="U12" s="17">
        <f t="shared" si="0"/>
        <v>174</v>
      </c>
      <c r="V12" s="4">
        <v>84</v>
      </c>
      <c r="W12" s="31">
        <f t="shared" si="1"/>
        <v>90</v>
      </c>
      <c r="X12" s="4">
        <v>7</v>
      </c>
    </row>
    <row r="13" spans="1:24" ht="18" customHeight="1">
      <c r="A13" s="11" t="s">
        <v>26</v>
      </c>
      <c r="B13" s="11" t="s">
        <v>8</v>
      </c>
      <c r="C13" s="13">
        <v>0</v>
      </c>
      <c r="D13" s="13">
        <v>1098</v>
      </c>
      <c r="E13" s="8">
        <v>12</v>
      </c>
      <c r="F13" s="8">
        <v>12</v>
      </c>
      <c r="G13" s="8">
        <v>12</v>
      </c>
      <c r="H13" s="8">
        <v>12</v>
      </c>
      <c r="I13" s="8">
        <v>12</v>
      </c>
      <c r="J13" s="8">
        <v>12</v>
      </c>
      <c r="K13" s="8">
        <v>12</v>
      </c>
      <c r="L13" s="8">
        <v>12</v>
      </c>
      <c r="M13" s="8">
        <v>12</v>
      </c>
      <c r="N13" s="8">
        <v>12</v>
      </c>
      <c r="O13" s="8">
        <v>12</v>
      </c>
      <c r="P13" s="8">
        <v>12</v>
      </c>
      <c r="Q13" s="8">
        <v>5</v>
      </c>
      <c r="R13" s="8">
        <v>6</v>
      </c>
      <c r="S13" s="8">
        <v>12</v>
      </c>
      <c r="T13" s="8">
        <v>12</v>
      </c>
      <c r="U13" s="8">
        <f t="shared" si="0"/>
        <v>179</v>
      </c>
      <c r="V13" s="7">
        <v>84</v>
      </c>
      <c r="W13" s="30">
        <f t="shared" si="1"/>
        <v>95</v>
      </c>
      <c r="X13" s="7">
        <v>8</v>
      </c>
    </row>
    <row r="14" spans="1:24" ht="18" customHeight="1">
      <c r="A14" s="15" t="s">
        <v>27</v>
      </c>
      <c r="B14" s="15" t="s">
        <v>8</v>
      </c>
      <c r="C14" s="16">
        <v>194000</v>
      </c>
      <c r="D14" s="16">
        <v>1098</v>
      </c>
      <c r="E14" s="17">
        <v>12</v>
      </c>
      <c r="F14" s="17">
        <v>12</v>
      </c>
      <c r="G14" s="17">
        <v>12</v>
      </c>
      <c r="H14" s="17">
        <v>12</v>
      </c>
      <c r="I14" s="17">
        <v>12</v>
      </c>
      <c r="J14" s="17">
        <v>12</v>
      </c>
      <c r="K14" s="17">
        <v>12</v>
      </c>
      <c r="L14" s="17">
        <v>12</v>
      </c>
      <c r="M14" s="17">
        <v>12</v>
      </c>
      <c r="N14" s="17">
        <v>12</v>
      </c>
      <c r="O14" s="17">
        <v>12</v>
      </c>
      <c r="P14" s="17">
        <v>12</v>
      </c>
      <c r="Q14" s="17">
        <v>12</v>
      </c>
      <c r="R14" s="17">
        <v>5</v>
      </c>
      <c r="S14" s="17">
        <v>12</v>
      </c>
      <c r="T14" s="17">
        <v>12</v>
      </c>
      <c r="U14" s="17">
        <f t="shared" si="0"/>
        <v>185</v>
      </c>
      <c r="V14" s="4">
        <v>84</v>
      </c>
      <c r="W14" s="31">
        <f t="shared" si="1"/>
        <v>101</v>
      </c>
      <c r="X14" s="4">
        <v>10</v>
      </c>
    </row>
    <row r="15" spans="1:24" ht="18" customHeight="1">
      <c r="A15" s="11" t="s">
        <v>28</v>
      </c>
      <c r="B15" s="11" t="s">
        <v>25</v>
      </c>
      <c r="C15" s="13"/>
      <c r="D15" s="13">
        <v>1142</v>
      </c>
      <c r="E15" s="8">
        <v>12</v>
      </c>
      <c r="F15" s="8">
        <v>12</v>
      </c>
      <c r="G15" s="8">
        <v>12</v>
      </c>
      <c r="H15" s="8">
        <v>12</v>
      </c>
      <c r="I15" s="8">
        <v>12</v>
      </c>
      <c r="J15" s="8">
        <v>12</v>
      </c>
      <c r="K15" s="8">
        <v>12</v>
      </c>
      <c r="L15" s="8">
        <v>12</v>
      </c>
      <c r="M15" s="8">
        <v>12</v>
      </c>
      <c r="N15" s="8">
        <v>12</v>
      </c>
      <c r="O15" s="8">
        <v>12</v>
      </c>
      <c r="P15" s="8">
        <v>12</v>
      </c>
      <c r="Q15" s="8">
        <v>12</v>
      </c>
      <c r="R15" s="8">
        <v>12</v>
      </c>
      <c r="S15" s="8">
        <v>2</v>
      </c>
      <c r="T15" s="8">
        <v>2</v>
      </c>
      <c r="U15" s="8">
        <f t="shared" si="0"/>
        <v>172</v>
      </c>
      <c r="V15" s="7">
        <v>84</v>
      </c>
      <c r="W15" s="30">
        <f t="shared" si="1"/>
        <v>88</v>
      </c>
      <c r="X15" s="7">
        <v>6</v>
      </c>
    </row>
    <row r="16" spans="1:24" ht="18" customHeight="1">
      <c r="A16" s="15"/>
      <c r="B16" s="15"/>
      <c r="C16" s="16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4"/>
      <c r="W16" s="4"/>
      <c r="X16" s="4"/>
    </row>
    <row r="17" spans="1:24" ht="18" customHeight="1">
      <c r="A17" s="11"/>
      <c r="B17" s="11"/>
      <c r="C17" s="13"/>
      <c r="D17" s="13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7"/>
      <c r="W17" s="7"/>
      <c r="X17" s="7"/>
    </row>
    <row r="18" spans="1:24" ht="18" customHeight="1">
      <c r="A18" s="15"/>
      <c r="B18" s="15"/>
      <c r="C18" s="16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4"/>
      <c r="W18" s="4"/>
      <c r="X18" s="4"/>
    </row>
    <row r="19" spans="1:24" ht="18" customHeight="1">
      <c r="A19" s="11"/>
      <c r="B19" s="11"/>
      <c r="C19" s="13"/>
      <c r="D19" s="13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7"/>
      <c r="W19" s="7"/>
      <c r="X19" s="7"/>
    </row>
    <row r="20" spans="1:24" ht="18" customHeight="1">
      <c r="A20" s="15"/>
      <c r="B20" s="15"/>
      <c r="C20" s="16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4"/>
      <c r="W20" s="4"/>
      <c r="X20" s="4"/>
    </row>
    <row r="21" spans="1:24" ht="18" customHeight="1">
      <c r="A21" s="11"/>
      <c r="B21" s="11"/>
      <c r="C21" s="13"/>
      <c r="D21" s="13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7"/>
      <c r="W21" s="7"/>
      <c r="X21" s="7"/>
    </row>
    <row r="22" spans="1:24" ht="18" customHeight="1">
      <c r="A22" s="15"/>
      <c r="B22" s="15"/>
      <c r="C22" s="16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4"/>
      <c r="W22" s="4"/>
      <c r="X22" s="4"/>
    </row>
    <row r="23" spans="1:24" ht="18" customHeight="1">
      <c r="A23" s="11"/>
      <c r="B23" s="11"/>
      <c r="C23" s="13"/>
      <c r="D23" s="1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7"/>
      <c r="W23" s="7"/>
      <c r="X23" s="7"/>
    </row>
    <row r="24" spans="1:24" ht="18" customHeight="1">
      <c r="A24" s="15"/>
      <c r="B24" s="15"/>
      <c r="C24" s="16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4"/>
      <c r="W24" s="4"/>
      <c r="X24" s="4"/>
    </row>
    <row r="25" spans="1:24" ht="18" customHeight="1">
      <c r="A25" s="11"/>
      <c r="B25" s="11"/>
      <c r="C25" s="13"/>
      <c r="D25" s="13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7"/>
      <c r="W25" s="7"/>
      <c r="X25" s="7"/>
    </row>
    <row r="26" spans="1:24" ht="18" customHeight="1">
      <c r="A26" s="11"/>
      <c r="B26" s="11"/>
      <c r="C26" s="13"/>
      <c r="D26" s="13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7"/>
      <c r="W26" s="7"/>
      <c r="X26" s="7"/>
    </row>
    <row r="27" spans="1:24" ht="18" customHeight="1">
      <c r="A27" s="11"/>
      <c r="B27" s="11"/>
      <c r="C27" s="13"/>
      <c r="D27" s="13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</row>
    <row r="28" spans="1:24" ht="18" customHeight="1">
      <c r="A28" s="11"/>
      <c r="B28" s="11"/>
      <c r="C28" s="13"/>
      <c r="D28" s="13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7"/>
      <c r="W28" s="7"/>
      <c r="X28" s="7"/>
    </row>
    <row r="29" spans="1:24" ht="18" customHeight="1">
      <c r="A29" s="11"/>
      <c r="B29" s="11"/>
      <c r="C29" s="13"/>
      <c r="D29" s="13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7"/>
      <c r="W29" s="7"/>
      <c r="X29" s="7"/>
    </row>
    <row r="30" spans="1:24" ht="18" customHeight="1">
      <c r="A30" s="11"/>
      <c r="B30" s="11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7"/>
      <c r="W30" s="7"/>
      <c r="X30" s="7"/>
    </row>
    <row r="31" spans="1:24" ht="18" customHeight="1">
      <c r="A31" s="11"/>
      <c r="B31" s="11"/>
      <c r="C31" s="13"/>
      <c r="D31" s="13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7"/>
      <c r="W31" s="7"/>
      <c r="X31" s="7"/>
    </row>
    <row r="32" spans="1:24" ht="18" customHeight="1" thickBot="1">
      <c r="A32" s="12"/>
      <c r="B32" s="12"/>
      <c r="C32" s="14"/>
      <c r="D32" s="14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0"/>
      <c r="W32" s="10"/>
      <c r="X32" s="10"/>
    </row>
    <row r="33" ht="13.5" thickTop="1"/>
  </sheetData>
  <sheetProtection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R32"/>
  <sheetViews>
    <sheetView workbookViewId="0" topLeftCell="A1">
      <selection activeCell="A1" sqref="A1"/>
    </sheetView>
  </sheetViews>
  <sheetFormatPr defaultColWidth="9.140625" defaultRowHeight="12.75"/>
  <cols>
    <col min="1" max="1" width="29.8515625" style="65" customWidth="1"/>
    <col min="2" max="2" width="14.28125" style="65" customWidth="1"/>
    <col min="3" max="4" width="9.140625" style="32" customWidth="1"/>
    <col min="5" max="14" width="3.421875" style="32" customWidth="1"/>
    <col min="15" max="15" width="11.8515625" style="34" customWidth="1"/>
    <col min="16" max="18" width="9.140625" style="32" customWidth="1"/>
    <col min="19" max="252" width="9.140625" style="65" customWidth="1"/>
    <col min="253" max="16384" width="9.140625" style="35" customWidth="1"/>
  </cols>
  <sheetData>
    <row r="1" spans="1:2" ht="18">
      <c r="A1" s="32"/>
      <c r="B1" s="33" t="s">
        <v>30</v>
      </c>
    </row>
    <row r="2" spans="1:10" ht="13.5" customHeight="1">
      <c r="A2" s="32"/>
      <c r="B2" s="33"/>
      <c r="J2" s="36" t="s">
        <v>12</v>
      </c>
    </row>
    <row r="3" spans="1:18" ht="12.75" hidden="1">
      <c r="A3" s="37" t="s">
        <v>10</v>
      </c>
      <c r="B3" s="38">
        <f>COUNTIF(D5:D32,"&gt;0")</f>
        <v>10</v>
      </c>
      <c r="C3" s="37" t="s">
        <v>11</v>
      </c>
      <c r="D3" s="39">
        <f>COUNTIF(E4:N4,"&gt;0")</f>
        <v>10</v>
      </c>
      <c r="E3" s="39"/>
      <c r="F3" s="39" t="s">
        <v>13</v>
      </c>
      <c r="G3" s="39"/>
      <c r="H3" s="40">
        <f>ROUND(SUM(D3/2),0)+1</f>
        <v>6</v>
      </c>
      <c r="I3" s="39"/>
      <c r="J3" s="39"/>
      <c r="K3" s="39"/>
      <c r="L3" s="39"/>
      <c r="M3" s="39"/>
      <c r="N3" s="39"/>
      <c r="O3" s="41"/>
      <c r="P3" s="39"/>
      <c r="Q3" s="39"/>
      <c r="R3" s="39"/>
    </row>
    <row r="4" spans="1:18" ht="35.25" customHeight="1">
      <c r="A4" s="42" t="s">
        <v>4</v>
      </c>
      <c r="B4" s="42" t="s">
        <v>0</v>
      </c>
      <c r="C4" s="43" t="s">
        <v>1</v>
      </c>
      <c r="D4" s="43" t="s">
        <v>2</v>
      </c>
      <c r="E4" s="44">
        <v>43590</v>
      </c>
      <c r="F4" s="44">
        <v>43590</v>
      </c>
      <c r="G4" s="44">
        <v>43597</v>
      </c>
      <c r="H4" s="44">
        <v>43597</v>
      </c>
      <c r="I4" s="44">
        <v>43597</v>
      </c>
      <c r="J4" s="44">
        <v>43604</v>
      </c>
      <c r="K4" s="44">
        <v>43604</v>
      </c>
      <c r="L4" s="44">
        <v>43611</v>
      </c>
      <c r="M4" s="44">
        <v>43611</v>
      </c>
      <c r="N4" s="44">
        <v>43611</v>
      </c>
      <c r="O4" s="45" t="s">
        <v>15</v>
      </c>
      <c r="P4" s="46" t="s">
        <v>9</v>
      </c>
      <c r="Q4" s="46" t="s">
        <v>29</v>
      </c>
      <c r="R4" s="43" t="s">
        <v>3</v>
      </c>
    </row>
    <row r="5" spans="1:18" ht="18" customHeight="1">
      <c r="A5" s="47" t="s">
        <v>5</v>
      </c>
      <c r="B5" s="47" t="s">
        <v>6</v>
      </c>
      <c r="C5" s="48">
        <v>1061</v>
      </c>
      <c r="D5" s="48">
        <v>1077</v>
      </c>
      <c r="E5" s="49">
        <v>1</v>
      </c>
      <c r="F5" s="49">
        <v>1</v>
      </c>
      <c r="G5" s="49">
        <v>1</v>
      </c>
      <c r="H5" s="49">
        <v>1</v>
      </c>
      <c r="I5" s="49">
        <v>1</v>
      </c>
      <c r="J5" s="49">
        <v>1</v>
      </c>
      <c r="K5" s="49">
        <v>1</v>
      </c>
      <c r="L5" s="49">
        <v>11</v>
      </c>
      <c r="M5" s="49">
        <v>11</v>
      </c>
      <c r="N5" s="49">
        <v>11</v>
      </c>
      <c r="O5" s="49">
        <f aca="true" t="shared" si="0" ref="O5:O14">SUM(E5:N5)</f>
        <v>40</v>
      </c>
      <c r="P5" s="50">
        <v>34</v>
      </c>
      <c r="Q5" s="51">
        <f aca="true" t="shared" si="1" ref="Q5:Q14">(O5-P5)</f>
        <v>6</v>
      </c>
      <c r="R5" s="52">
        <v>1</v>
      </c>
    </row>
    <row r="6" spans="1:18" ht="18" customHeight="1">
      <c r="A6" s="53" t="s">
        <v>31</v>
      </c>
      <c r="B6" s="53" t="s">
        <v>8</v>
      </c>
      <c r="C6" s="54">
        <v>174672</v>
      </c>
      <c r="D6" s="54">
        <v>1099</v>
      </c>
      <c r="E6" s="55">
        <v>2</v>
      </c>
      <c r="F6" s="55">
        <v>2</v>
      </c>
      <c r="G6" s="55">
        <v>2</v>
      </c>
      <c r="H6" s="55">
        <v>3</v>
      </c>
      <c r="I6" s="55">
        <v>4</v>
      </c>
      <c r="J6" s="55">
        <v>4</v>
      </c>
      <c r="K6" s="55">
        <v>4</v>
      </c>
      <c r="L6" s="55">
        <v>2</v>
      </c>
      <c r="M6" s="55">
        <v>3</v>
      </c>
      <c r="N6" s="55">
        <v>2</v>
      </c>
      <c r="O6" s="55">
        <f t="shared" si="0"/>
        <v>28</v>
      </c>
      <c r="P6" s="56">
        <v>15</v>
      </c>
      <c r="Q6" s="57">
        <f t="shared" si="1"/>
        <v>13</v>
      </c>
      <c r="R6" s="56">
        <v>3</v>
      </c>
    </row>
    <row r="7" spans="1:18" ht="18" customHeight="1">
      <c r="A7" s="47" t="s">
        <v>26</v>
      </c>
      <c r="B7" s="47" t="s">
        <v>8</v>
      </c>
      <c r="C7" s="48">
        <v>59740</v>
      </c>
      <c r="D7" s="48">
        <v>1099</v>
      </c>
      <c r="E7" s="58">
        <v>3</v>
      </c>
      <c r="F7" s="58">
        <v>3</v>
      </c>
      <c r="G7" s="58">
        <v>11</v>
      </c>
      <c r="H7" s="58">
        <v>11</v>
      </c>
      <c r="I7" s="58">
        <v>11</v>
      </c>
      <c r="J7" s="58">
        <v>11</v>
      </c>
      <c r="K7" s="58">
        <v>11</v>
      </c>
      <c r="L7" s="58">
        <v>11</v>
      </c>
      <c r="M7" s="58">
        <v>11</v>
      </c>
      <c r="N7" s="58">
        <v>11</v>
      </c>
      <c r="O7" s="58">
        <f t="shared" si="0"/>
        <v>94</v>
      </c>
      <c r="P7" s="52">
        <v>44</v>
      </c>
      <c r="Q7" s="51">
        <f t="shared" si="1"/>
        <v>50</v>
      </c>
      <c r="R7" s="52"/>
    </row>
    <row r="8" spans="1:18" ht="18" customHeight="1">
      <c r="A8" s="53" t="s">
        <v>7</v>
      </c>
      <c r="B8" s="53" t="s">
        <v>6</v>
      </c>
      <c r="C8" s="54">
        <v>702</v>
      </c>
      <c r="D8" s="54">
        <v>1077</v>
      </c>
      <c r="E8" s="55">
        <v>4</v>
      </c>
      <c r="F8" s="55">
        <v>4</v>
      </c>
      <c r="G8" s="55">
        <v>3</v>
      </c>
      <c r="H8" s="55">
        <v>2</v>
      </c>
      <c r="I8" s="55">
        <v>2</v>
      </c>
      <c r="J8" s="55">
        <v>3</v>
      </c>
      <c r="K8" s="55">
        <v>3</v>
      </c>
      <c r="L8" s="55">
        <v>1</v>
      </c>
      <c r="M8" s="55">
        <v>2</v>
      </c>
      <c r="N8" s="55">
        <v>1</v>
      </c>
      <c r="O8" s="55">
        <f t="shared" si="0"/>
        <v>25</v>
      </c>
      <c r="P8" s="56">
        <v>14</v>
      </c>
      <c r="Q8" s="57">
        <f t="shared" si="1"/>
        <v>11</v>
      </c>
      <c r="R8" s="56">
        <v>2</v>
      </c>
    </row>
    <row r="9" spans="1:18" ht="18" customHeight="1">
      <c r="A9" s="47" t="s">
        <v>32</v>
      </c>
      <c r="B9" s="47" t="s">
        <v>6</v>
      </c>
      <c r="C9" s="48">
        <v>715</v>
      </c>
      <c r="D9" s="48">
        <v>1077</v>
      </c>
      <c r="E9" s="58">
        <v>11</v>
      </c>
      <c r="F9" s="58">
        <v>11</v>
      </c>
      <c r="G9" s="58">
        <v>4</v>
      </c>
      <c r="H9" s="58">
        <v>4</v>
      </c>
      <c r="I9" s="58">
        <v>3</v>
      </c>
      <c r="J9" s="58">
        <v>5</v>
      </c>
      <c r="K9" s="58">
        <v>5</v>
      </c>
      <c r="L9" s="58">
        <v>3</v>
      </c>
      <c r="M9" s="58">
        <v>4</v>
      </c>
      <c r="N9" s="58">
        <v>3</v>
      </c>
      <c r="O9" s="58">
        <f t="shared" si="0"/>
        <v>53</v>
      </c>
      <c r="P9" s="52">
        <v>32</v>
      </c>
      <c r="Q9" s="51">
        <f t="shared" si="1"/>
        <v>21</v>
      </c>
      <c r="R9" s="52"/>
    </row>
    <row r="10" spans="1:18" ht="18" customHeight="1">
      <c r="A10" s="53" t="s">
        <v>22</v>
      </c>
      <c r="B10" s="53" t="s">
        <v>23</v>
      </c>
      <c r="C10" s="54">
        <v>287</v>
      </c>
      <c r="D10" s="54">
        <v>824</v>
      </c>
      <c r="E10" s="55">
        <v>11</v>
      </c>
      <c r="F10" s="55">
        <v>11</v>
      </c>
      <c r="G10" s="55">
        <v>5</v>
      </c>
      <c r="H10" s="55">
        <v>5</v>
      </c>
      <c r="I10" s="55">
        <v>5</v>
      </c>
      <c r="J10" s="55">
        <v>6</v>
      </c>
      <c r="K10" s="55">
        <v>6</v>
      </c>
      <c r="L10" s="55">
        <v>11</v>
      </c>
      <c r="M10" s="55">
        <v>11</v>
      </c>
      <c r="N10" s="55">
        <v>11</v>
      </c>
      <c r="O10" s="55">
        <f t="shared" si="0"/>
        <v>82</v>
      </c>
      <c r="P10" s="56">
        <v>44</v>
      </c>
      <c r="Q10" s="57">
        <f t="shared" si="1"/>
        <v>38</v>
      </c>
      <c r="R10" s="56"/>
    </row>
    <row r="11" spans="1:18" ht="18" customHeight="1">
      <c r="A11" s="47" t="s">
        <v>33</v>
      </c>
      <c r="B11" s="59" t="s">
        <v>34</v>
      </c>
      <c r="C11" s="48">
        <v>314</v>
      </c>
      <c r="D11" s="48">
        <v>920</v>
      </c>
      <c r="E11" s="58">
        <v>11</v>
      </c>
      <c r="F11" s="58">
        <v>11</v>
      </c>
      <c r="G11" s="58">
        <v>11</v>
      </c>
      <c r="H11" s="58">
        <v>11</v>
      </c>
      <c r="I11" s="58">
        <v>11</v>
      </c>
      <c r="J11" s="58">
        <v>11</v>
      </c>
      <c r="K11" s="58">
        <v>11</v>
      </c>
      <c r="L11" s="58">
        <v>11</v>
      </c>
      <c r="M11" s="58">
        <v>11</v>
      </c>
      <c r="N11" s="58">
        <v>11</v>
      </c>
      <c r="O11" s="58">
        <f t="shared" si="0"/>
        <v>110</v>
      </c>
      <c r="P11" s="52">
        <v>44</v>
      </c>
      <c r="Q11" s="51">
        <f t="shared" si="1"/>
        <v>66</v>
      </c>
      <c r="R11" s="52"/>
    </row>
    <row r="12" spans="1:18" ht="18" customHeight="1">
      <c r="A12" s="53" t="s">
        <v>35</v>
      </c>
      <c r="B12" s="60">
        <v>4000</v>
      </c>
      <c r="C12" s="54">
        <v>4137</v>
      </c>
      <c r="D12" s="54">
        <v>917</v>
      </c>
      <c r="E12" s="55">
        <v>11</v>
      </c>
      <c r="F12" s="55">
        <v>11</v>
      </c>
      <c r="G12" s="55">
        <v>11</v>
      </c>
      <c r="H12" s="55">
        <v>11</v>
      </c>
      <c r="I12" s="55">
        <v>11</v>
      </c>
      <c r="J12" s="55">
        <v>2</v>
      </c>
      <c r="K12" s="55">
        <v>2</v>
      </c>
      <c r="L12" s="55">
        <v>11</v>
      </c>
      <c r="M12" s="55">
        <v>11</v>
      </c>
      <c r="N12" s="55">
        <v>11</v>
      </c>
      <c r="O12" s="55">
        <f t="shared" si="0"/>
        <v>92</v>
      </c>
      <c r="P12" s="56">
        <v>44</v>
      </c>
      <c r="Q12" s="57">
        <f t="shared" si="1"/>
        <v>48</v>
      </c>
      <c r="R12" s="56"/>
    </row>
    <row r="13" spans="1:18" ht="18" customHeight="1">
      <c r="A13" s="47" t="s">
        <v>36</v>
      </c>
      <c r="B13" s="59">
        <v>4000</v>
      </c>
      <c r="C13" s="48">
        <v>4322</v>
      </c>
      <c r="D13" s="48">
        <v>917</v>
      </c>
      <c r="E13" s="58">
        <v>11</v>
      </c>
      <c r="F13" s="58">
        <v>11</v>
      </c>
      <c r="G13" s="58">
        <v>11</v>
      </c>
      <c r="H13" s="58">
        <v>11</v>
      </c>
      <c r="I13" s="58">
        <v>11</v>
      </c>
      <c r="J13" s="58">
        <v>11</v>
      </c>
      <c r="K13" s="58">
        <v>11</v>
      </c>
      <c r="L13" s="58">
        <v>4</v>
      </c>
      <c r="M13" s="58">
        <v>1</v>
      </c>
      <c r="N13" s="58">
        <v>4</v>
      </c>
      <c r="O13" s="58">
        <f t="shared" si="0"/>
        <v>86</v>
      </c>
      <c r="P13" s="52">
        <v>44</v>
      </c>
      <c r="Q13" s="51">
        <f t="shared" si="1"/>
        <v>42</v>
      </c>
      <c r="R13" s="52"/>
    </row>
    <row r="14" spans="1:18" ht="18" customHeight="1">
      <c r="A14" s="53" t="s">
        <v>37</v>
      </c>
      <c r="B14" s="53" t="s">
        <v>38</v>
      </c>
      <c r="C14" s="54">
        <v>846</v>
      </c>
      <c r="D14" s="54">
        <v>942</v>
      </c>
      <c r="E14" s="55">
        <v>11</v>
      </c>
      <c r="F14" s="55">
        <v>11</v>
      </c>
      <c r="G14" s="55">
        <v>11</v>
      </c>
      <c r="H14" s="55">
        <v>11</v>
      </c>
      <c r="I14" s="55">
        <v>11</v>
      </c>
      <c r="J14" s="55">
        <v>11</v>
      </c>
      <c r="K14" s="55">
        <v>11</v>
      </c>
      <c r="L14" s="55">
        <v>5</v>
      </c>
      <c r="M14" s="55">
        <v>5</v>
      </c>
      <c r="N14" s="55">
        <v>5</v>
      </c>
      <c r="O14" s="55">
        <f t="shared" si="0"/>
        <v>92</v>
      </c>
      <c r="P14" s="56">
        <v>44</v>
      </c>
      <c r="Q14" s="57">
        <f t="shared" si="1"/>
        <v>48</v>
      </c>
      <c r="R14" s="56"/>
    </row>
    <row r="15" spans="1:18" ht="18" customHeight="1">
      <c r="A15" s="47"/>
      <c r="B15" s="47"/>
      <c r="C15" s="48"/>
      <c r="D15" s="4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2"/>
      <c r="Q15" s="51"/>
      <c r="R15" s="52"/>
    </row>
    <row r="16" spans="1:18" ht="18" customHeight="1">
      <c r="A16" s="53"/>
      <c r="B16" s="53"/>
      <c r="C16" s="54"/>
      <c r="D16" s="54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6"/>
      <c r="Q16" s="57"/>
      <c r="R16" s="56"/>
    </row>
    <row r="17" spans="1:18" ht="18" customHeight="1">
      <c r="A17" s="47"/>
      <c r="B17" s="47"/>
      <c r="C17" s="48"/>
      <c r="D17" s="4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2"/>
      <c r="Q17" s="52"/>
      <c r="R17" s="52"/>
    </row>
    <row r="18" spans="1:18" ht="18" customHeight="1">
      <c r="A18" s="53"/>
      <c r="B18" s="53"/>
      <c r="C18" s="54"/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6"/>
      <c r="Q18" s="56"/>
      <c r="R18" s="56"/>
    </row>
    <row r="19" spans="1:18" ht="18" customHeight="1">
      <c r="A19" s="47"/>
      <c r="B19" s="47"/>
      <c r="C19" s="48"/>
      <c r="D19" s="4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2"/>
      <c r="Q19" s="52"/>
      <c r="R19" s="52"/>
    </row>
    <row r="20" spans="1:18" ht="18" customHeight="1">
      <c r="A20" s="53"/>
      <c r="B20" s="53"/>
      <c r="C20" s="54"/>
      <c r="D20" s="5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6"/>
      <c r="Q20" s="56"/>
      <c r="R20" s="56"/>
    </row>
    <row r="21" spans="1:18" ht="18" customHeight="1">
      <c r="A21" s="47"/>
      <c r="B21" s="47"/>
      <c r="C21" s="48"/>
      <c r="D21" s="4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2"/>
      <c r="Q21" s="52"/>
      <c r="R21" s="52"/>
    </row>
    <row r="22" spans="1:18" ht="18" customHeight="1">
      <c r="A22" s="53"/>
      <c r="B22" s="53"/>
      <c r="C22" s="54"/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6"/>
      <c r="Q22" s="56"/>
      <c r="R22" s="56"/>
    </row>
    <row r="23" spans="1:18" ht="18" customHeight="1">
      <c r="A23" s="47"/>
      <c r="B23" s="47"/>
      <c r="C23" s="48"/>
      <c r="D23" s="4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2"/>
      <c r="Q23" s="52"/>
      <c r="R23" s="52"/>
    </row>
    <row r="24" spans="1:18" ht="18" customHeight="1">
      <c r="A24" s="53"/>
      <c r="B24" s="53"/>
      <c r="C24" s="54"/>
      <c r="D24" s="54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6"/>
      <c r="Q24" s="56"/>
      <c r="R24" s="56"/>
    </row>
    <row r="25" spans="1:18" ht="18" customHeight="1">
      <c r="A25" s="47"/>
      <c r="B25" s="47"/>
      <c r="C25" s="48"/>
      <c r="D25" s="4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2"/>
      <c r="Q25" s="52"/>
      <c r="R25" s="52"/>
    </row>
    <row r="26" spans="1:18" ht="18" customHeight="1">
      <c r="A26" s="47"/>
      <c r="B26" s="47"/>
      <c r="C26" s="48"/>
      <c r="D26" s="4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2"/>
      <c r="Q26" s="52"/>
      <c r="R26" s="52"/>
    </row>
    <row r="27" spans="1:18" ht="18" customHeight="1">
      <c r="A27" s="47"/>
      <c r="B27" s="47"/>
      <c r="C27" s="48"/>
      <c r="D27" s="4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2"/>
      <c r="Q27" s="52"/>
      <c r="R27" s="52"/>
    </row>
    <row r="28" spans="1:18" ht="18" customHeight="1">
      <c r="A28" s="47"/>
      <c r="B28" s="47"/>
      <c r="C28" s="48"/>
      <c r="D28" s="4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2"/>
      <c r="Q28" s="52"/>
      <c r="R28" s="52"/>
    </row>
    <row r="29" spans="1:18" ht="18" customHeight="1">
      <c r="A29" s="47"/>
      <c r="B29" s="47"/>
      <c r="C29" s="48"/>
      <c r="D29" s="4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2"/>
      <c r="Q29" s="52"/>
      <c r="R29" s="52"/>
    </row>
    <row r="30" spans="1:18" ht="18" customHeight="1">
      <c r="A30" s="47"/>
      <c r="B30" s="47"/>
      <c r="C30" s="48"/>
      <c r="D30" s="4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2"/>
      <c r="Q30" s="52"/>
      <c r="R30" s="52"/>
    </row>
    <row r="31" spans="1:18" ht="18" customHeight="1">
      <c r="A31" s="47"/>
      <c r="B31" s="47"/>
      <c r="C31" s="48"/>
      <c r="D31" s="4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2"/>
      <c r="Q31" s="52"/>
      <c r="R31" s="52"/>
    </row>
    <row r="32" spans="1:18" ht="18" customHeight="1">
      <c r="A32" s="61"/>
      <c r="B32" s="61"/>
      <c r="C32" s="62"/>
      <c r="D32" s="62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4"/>
      <c r="Q32" s="64"/>
      <c r="R32" s="6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T29"/>
  <sheetViews>
    <sheetView workbookViewId="0" topLeftCell="A1">
      <selection activeCell="T28" activeCellId="1" sqref="A26:T26 A28:T28"/>
    </sheetView>
  </sheetViews>
  <sheetFormatPr defaultColWidth="9.140625" defaultRowHeight="12.75"/>
  <cols>
    <col min="1" max="1" width="29.8515625" style="69" customWidth="1"/>
    <col min="2" max="2" width="14.28125" style="69" customWidth="1"/>
    <col min="3" max="4" width="9.140625" style="66" customWidth="1"/>
    <col min="5" max="17" width="3.421875" style="66" customWidth="1"/>
    <col min="18" max="18" width="11.8515625" style="68" customWidth="1"/>
    <col min="19" max="20" width="9.140625" style="66" customWidth="1"/>
    <col min="21" max="16384" width="9.140625" style="69" customWidth="1"/>
  </cols>
  <sheetData>
    <row r="1" spans="1:2" ht="18">
      <c r="A1" s="66"/>
      <c r="B1" s="67" t="s">
        <v>39</v>
      </c>
    </row>
    <row r="2" spans="1:10" ht="13.5" customHeight="1" thickBot="1">
      <c r="A2" s="66"/>
      <c r="B2" s="67"/>
      <c r="J2" s="70" t="s">
        <v>12</v>
      </c>
    </row>
    <row r="3" spans="1:20" ht="13.5" hidden="1" thickBot="1">
      <c r="A3" s="71" t="s">
        <v>10</v>
      </c>
      <c r="B3" s="72">
        <f>COUNTIF(D5:D29,"&gt;0")</f>
        <v>19</v>
      </c>
      <c r="C3" s="71" t="s">
        <v>11</v>
      </c>
      <c r="D3" s="73">
        <f>COUNTIF(E4:Q4,"&gt;0")</f>
        <v>13</v>
      </c>
      <c r="E3" s="73"/>
      <c r="F3" s="73" t="s">
        <v>13</v>
      </c>
      <c r="G3" s="73"/>
      <c r="H3" s="74">
        <f>ROUND(SUM(D3/2),0)+1</f>
        <v>8</v>
      </c>
      <c r="I3" s="73"/>
      <c r="J3" s="73"/>
      <c r="K3" s="73"/>
      <c r="L3" s="73"/>
      <c r="M3" s="73"/>
      <c r="N3" s="73"/>
      <c r="O3" s="73"/>
      <c r="P3" s="73"/>
      <c r="Q3" s="73"/>
      <c r="R3" s="75"/>
      <c r="S3" s="73"/>
      <c r="T3" s="73"/>
    </row>
    <row r="4" spans="1:20" ht="35.25" customHeight="1" thickBot="1" thickTop="1">
      <c r="A4" s="76" t="s">
        <v>4</v>
      </c>
      <c r="B4" s="76" t="s">
        <v>0</v>
      </c>
      <c r="C4" s="77" t="s">
        <v>1</v>
      </c>
      <c r="D4" s="77" t="s">
        <v>2</v>
      </c>
      <c r="E4" s="78">
        <v>43233</v>
      </c>
      <c r="F4" s="78">
        <v>43233</v>
      </c>
      <c r="G4" s="78">
        <v>43240</v>
      </c>
      <c r="H4" s="78">
        <v>43240</v>
      </c>
      <c r="I4" s="78">
        <v>43247</v>
      </c>
      <c r="J4" s="78">
        <v>43247</v>
      </c>
      <c r="K4" s="78">
        <v>43254</v>
      </c>
      <c r="L4" s="78">
        <v>43254</v>
      </c>
      <c r="M4" s="78">
        <v>43261</v>
      </c>
      <c r="N4" s="78">
        <v>43261</v>
      </c>
      <c r="O4" s="78">
        <v>43331</v>
      </c>
      <c r="P4" s="78">
        <v>43331</v>
      </c>
      <c r="Q4" s="78">
        <v>43331</v>
      </c>
      <c r="R4" s="79" t="s">
        <v>15</v>
      </c>
      <c r="S4" s="80" t="s">
        <v>9</v>
      </c>
      <c r="T4" s="77" t="s">
        <v>3</v>
      </c>
    </row>
    <row r="5" spans="1:20" ht="18" customHeight="1" thickTop="1">
      <c r="A5" s="81" t="s">
        <v>40</v>
      </c>
      <c r="B5" s="81" t="s">
        <v>23</v>
      </c>
      <c r="C5" s="82">
        <v>5605</v>
      </c>
      <c r="D5" s="82">
        <v>824</v>
      </c>
      <c r="E5" s="83">
        <v>5</v>
      </c>
      <c r="F5" s="83">
        <v>4</v>
      </c>
      <c r="G5" s="83">
        <v>3</v>
      </c>
      <c r="H5" s="83">
        <v>3</v>
      </c>
      <c r="I5" s="83"/>
      <c r="J5" s="83"/>
      <c r="K5" s="83"/>
      <c r="L5" s="83"/>
      <c r="M5" s="83"/>
      <c r="N5" s="83"/>
      <c r="O5" s="83"/>
      <c r="P5" s="83"/>
      <c r="Q5" s="83"/>
      <c r="R5" s="83"/>
      <c r="T5" s="84"/>
    </row>
    <row r="6" spans="1:20" ht="18" customHeight="1">
      <c r="A6" s="85" t="s">
        <v>41</v>
      </c>
      <c r="B6" s="85" t="s">
        <v>42</v>
      </c>
      <c r="C6" s="86">
        <v>3453</v>
      </c>
      <c r="D6" s="86">
        <v>1015</v>
      </c>
      <c r="E6" s="87">
        <v>2</v>
      </c>
      <c r="F6" s="87">
        <v>1</v>
      </c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8"/>
      <c r="T6" s="88"/>
    </row>
    <row r="7" spans="1:20" ht="18" customHeight="1">
      <c r="A7" s="81" t="s">
        <v>27</v>
      </c>
      <c r="B7" s="81" t="s">
        <v>8</v>
      </c>
      <c r="C7" s="82">
        <v>174672</v>
      </c>
      <c r="D7" s="82">
        <v>1098</v>
      </c>
      <c r="E7" s="89">
        <v>1</v>
      </c>
      <c r="F7" s="89">
        <v>2</v>
      </c>
      <c r="G7" s="89">
        <v>1</v>
      </c>
      <c r="H7" s="89">
        <v>1</v>
      </c>
      <c r="I7" s="89">
        <v>4</v>
      </c>
      <c r="J7" s="89">
        <v>3</v>
      </c>
      <c r="K7" s="89">
        <v>2</v>
      </c>
      <c r="L7" s="89">
        <v>3</v>
      </c>
      <c r="M7" s="89">
        <v>4</v>
      </c>
      <c r="N7" s="89">
        <v>3</v>
      </c>
      <c r="O7" s="89"/>
      <c r="P7" s="89"/>
      <c r="Q7" s="89"/>
      <c r="R7" s="89"/>
      <c r="S7" s="84">
        <v>10</v>
      </c>
      <c r="T7" s="84">
        <v>1</v>
      </c>
    </row>
    <row r="8" spans="1:20" ht="18" customHeight="1">
      <c r="A8" s="85" t="s">
        <v>7</v>
      </c>
      <c r="B8" s="85" t="s">
        <v>6</v>
      </c>
      <c r="C8" s="86">
        <v>702</v>
      </c>
      <c r="D8" s="86">
        <v>1075</v>
      </c>
      <c r="E8" s="87">
        <v>3</v>
      </c>
      <c r="F8" s="87"/>
      <c r="G8" s="87">
        <v>2</v>
      </c>
      <c r="H8" s="87">
        <v>2</v>
      </c>
      <c r="I8" s="87"/>
      <c r="J8" s="87"/>
      <c r="K8" s="87">
        <v>7</v>
      </c>
      <c r="L8" s="87">
        <v>2</v>
      </c>
      <c r="M8" s="87"/>
      <c r="N8" s="87"/>
      <c r="O8" s="87">
        <v>4</v>
      </c>
      <c r="P8" s="87">
        <v>2</v>
      </c>
      <c r="Q8" s="87">
        <v>1</v>
      </c>
      <c r="R8" s="87"/>
      <c r="S8" s="88">
        <v>16</v>
      </c>
      <c r="T8" s="88">
        <v>2</v>
      </c>
    </row>
    <row r="9" spans="1:20" ht="18" customHeight="1">
      <c r="A9" s="81" t="s">
        <v>43</v>
      </c>
      <c r="B9" s="81" t="s">
        <v>44</v>
      </c>
      <c r="C9" s="82">
        <v>4137</v>
      </c>
      <c r="D9" s="82">
        <v>917</v>
      </c>
      <c r="E9" s="89">
        <v>4</v>
      </c>
      <c r="F9" s="89">
        <v>3</v>
      </c>
      <c r="G9" s="89"/>
      <c r="H9" s="89"/>
      <c r="I9" s="89"/>
      <c r="J9" s="89"/>
      <c r="K9" s="89">
        <v>5</v>
      </c>
      <c r="L9" s="89"/>
      <c r="M9" s="89"/>
      <c r="N9" s="89"/>
      <c r="O9" s="89"/>
      <c r="P9" s="89"/>
      <c r="Q9" s="89"/>
      <c r="R9" s="89"/>
      <c r="S9" s="84"/>
      <c r="T9" s="84"/>
    </row>
    <row r="10" spans="1:20" ht="18" customHeight="1">
      <c r="A10" s="85" t="s">
        <v>45</v>
      </c>
      <c r="B10" s="85" t="s">
        <v>8</v>
      </c>
      <c r="C10" s="86">
        <v>154736</v>
      </c>
      <c r="D10" s="86">
        <v>1098</v>
      </c>
      <c r="E10" s="87"/>
      <c r="F10" s="87"/>
      <c r="G10" s="87"/>
      <c r="H10" s="87"/>
      <c r="I10" s="87">
        <v>1</v>
      </c>
      <c r="J10" s="87">
        <v>1</v>
      </c>
      <c r="K10" s="87"/>
      <c r="L10" s="87"/>
      <c r="M10" s="87"/>
      <c r="N10" s="87"/>
      <c r="O10" s="87"/>
      <c r="P10" s="87"/>
      <c r="Q10" s="87"/>
      <c r="R10" s="87"/>
      <c r="S10" s="88"/>
      <c r="T10" s="88"/>
    </row>
    <row r="11" spans="1:20" ht="18" customHeight="1">
      <c r="A11" s="81" t="s">
        <v>46</v>
      </c>
      <c r="B11" s="81" t="s">
        <v>47</v>
      </c>
      <c r="C11" s="82">
        <v>20</v>
      </c>
      <c r="D11" s="82">
        <v>1051</v>
      </c>
      <c r="E11" s="89"/>
      <c r="F11" s="89"/>
      <c r="G11" s="89"/>
      <c r="H11" s="89"/>
      <c r="I11" s="89">
        <v>2</v>
      </c>
      <c r="J11" s="89"/>
      <c r="K11" s="89"/>
      <c r="L11" s="89"/>
      <c r="M11" s="89"/>
      <c r="N11" s="89"/>
      <c r="O11" s="89"/>
      <c r="P11" s="89"/>
      <c r="Q11" s="89"/>
      <c r="R11" s="89"/>
      <c r="S11" s="84"/>
      <c r="T11" s="84"/>
    </row>
    <row r="12" spans="1:20" ht="18" customHeight="1">
      <c r="A12" s="85" t="s">
        <v>33</v>
      </c>
      <c r="B12" s="85" t="s">
        <v>48</v>
      </c>
      <c r="C12" s="86">
        <v>314</v>
      </c>
      <c r="D12" s="86">
        <v>920</v>
      </c>
      <c r="E12" s="87"/>
      <c r="F12" s="87"/>
      <c r="G12" s="87"/>
      <c r="H12" s="87"/>
      <c r="I12" s="87">
        <v>3</v>
      </c>
      <c r="J12" s="87"/>
      <c r="K12" s="87">
        <v>6</v>
      </c>
      <c r="L12" s="87">
        <v>4</v>
      </c>
      <c r="M12" s="87">
        <v>7</v>
      </c>
      <c r="N12" s="87">
        <v>4</v>
      </c>
      <c r="O12" s="87"/>
      <c r="P12" s="87"/>
      <c r="Q12" s="87"/>
      <c r="R12" s="87"/>
      <c r="S12" s="88"/>
      <c r="T12" s="88"/>
    </row>
    <row r="13" spans="1:20" ht="18" customHeight="1">
      <c r="A13" s="81" t="s">
        <v>49</v>
      </c>
      <c r="B13" s="81" t="s">
        <v>44</v>
      </c>
      <c r="C13" s="82">
        <v>4322</v>
      </c>
      <c r="D13" s="82">
        <v>917</v>
      </c>
      <c r="E13" s="89"/>
      <c r="F13" s="89"/>
      <c r="G13" s="89"/>
      <c r="H13" s="89"/>
      <c r="I13" s="89">
        <v>5</v>
      </c>
      <c r="J13" s="89">
        <v>6</v>
      </c>
      <c r="K13" s="89"/>
      <c r="L13" s="89"/>
      <c r="M13" s="89"/>
      <c r="N13" s="89"/>
      <c r="O13" s="89"/>
      <c r="P13" s="89"/>
      <c r="Q13" s="89"/>
      <c r="R13" s="89"/>
      <c r="S13" s="84"/>
      <c r="T13" s="84"/>
    </row>
    <row r="14" spans="1:20" ht="18" customHeight="1">
      <c r="A14" s="85" t="s">
        <v>26</v>
      </c>
      <c r="B14" s="85" t="s">
        <v>42</v>
      </c>
      <c r="C14" s="86">
        <v>2147</v>
      </c>
      <c r="D14" s="86">
        <v>1041</v>
      </c>
      <c r="E14" s="87"/>
      <c r="F14" s="87"/>
      <c r="G14" s="87"/>
      <c r="H14" s="87"/>
      <c r="I14" s="87">
        <v>6</v>
      </c>
      <c r="J14" s="87">
        <v>2</v>
      </c>
      <c r="K14" s="87">
        <v>3</v>
      </c>
      <c r="L14" s="87">
        <v>5</v>
      </c>
      <c r="M14" s="87"/>
      <c r="N14" s="87"/>
      <c r="O14" s="87"/>
      <c r="P14" s="87"/>
      <c r="Q14" s="87"/>
      <c r="R14" s="87"/>
      <c r="S14" s="88"/>
      <c r="T14" s="88"/>
    </row>
    <row r="15" spans="1:20" ht="18" customHeight="1">
      <c r="A15" s="81" t="s">
        <v>50</v>
      </c>
      <c r="B15" s="81" t="s">
        <v>51</v>
      </c>
      <c r="C15" s="82">
        <v>2959</v>
      </c>
      <c r="D15" s="82">
        <v>1175</v>
      </c>
      <c r="E15" s="89"/>
      <c r="F15" s="89"/>
      <c r="G15" s="89"/>
      <c r="H15" s="89"/>
      <c r="I15" s="89">
        <v>7</v>
      </c>
      <c r="J15" s="89">
        <v>5</v>
      </c>
      <c r="K15" s="89"/>
      <c r="L15" s="89"/>
      <c r="M15" s="89"/>
      <c r="N15" s="89"/>
      <c r="O15" s="89"/>
      <c r="P15" s="89"/>
      <c r="Q15" s="89"/>
      <c r="R15" s="89"/>
      <c r="S15" s="84"/>
      <c r="T15" s="84"/>
    </row>
    <row r="16" spans="1:20" ht="18" customHeight="1">
      <c r="A16" s="85" t="s">
        <v>52</v>
      </c>
      <c r="B16" s="85" t="s">
        <v>53</v>
      </c>
      <c r="C16" s="86">
        <v>644</v>
      </c>
      <c r="D16" s="86">
        <v>1128</v>
      </c>
      <c r="E16" s="87"/>
      <c r="F16" s="87"/>
      <c r="G16" s="87"/>
      <c r="H16" s="87"/>
      <c r="I16" s="87">
        <v>8</v>
      </c>
      <c r="J16" s="87">
        <v>4</v>
      </c>
      <c r="K16" s="87"/>
      <c r="L16" s="87"/>
      <c r="M16" s="87"/>
      <c r="N16" s="87"/>
      <c r="O16" s="87"/>
      <c r="P16" s="87"/>
      <c r="Q16" s="87"/>
      <c r="R16" s="87"/>
      <c r="S16" s="88"/>
      <c r="T16" s="88"/>
    </row>
    <row r="17" spans="1:20" ht="18" customHeight="1">
      <c r="A17" s="81" t="s">
        <v>54</v>
      </c>
      <c r="B17" s="81" t="s">
        <v>53</v>
      </c>
      <c r="C17" s="82">
        <v>280</v>
      </c>
      <c r="D17" s="82">
        <v>1128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4"/>
      <c r="T17" s="84"/>
    </row>
    <row r="18" spans="1:20" ht="18" customHeight="1">
      <c r="A18" s="85" t="s">
        <v>55</v>
      </c>
      <c r="B18" s="85" t="s">
        <v>56</v>
      </c>
      <c r="C18" s="86">
        <v>4928</v>
      </c>
      <c r="D18" s="86">
        <v>1143</v>
      </c>
      <c r="E18" s="87"/>
      <c r="F18" s="87"/>
      <c r="G18" s="87"/>
      <c r="H18" s="87"/>
      <c r="I18" s="87"/>
      <c r="J18" s="87"/>
      <c r="K18" s="87">
        <v>4</v>
      </c>
      <c r="L18" s="87">
        <v>1</v>
      </c>
      <c r="M18" s="87">
        <v>3</v>
      </c>
      <c r="N18" s="87">
        <v>2</v>
      </c>
      <c r="O18" s="87"/>
      <c r="P18" s="87"/>
      <c r="Q18" s="87"/>
      <c r="R18" s="87"/>
      <c r="S18" s="88"/>
      <c r="T18" s="88"/>
    </row>
    <row r="19" spans="1:20" ht="18" customHeight="1">
      <c r="A19" s="81" t="s">
        <v>19</v>
      </c>
      <c r="B19" s="81" t="s">
        <v>8</v>
      </c>
      <c r="C19" s="82">
        <v>173524</v>
      </c>
      <c r="D19" s="82">
        <v>1098</v>
      </c>
      <c r="E19" s="89"/>
      <c r="F19" s="89"/>
      <c r="G19" s="89"/>
      <c r="H19" s="89"/>
      <c r="I19" s="89"/>
      <c r="J19" s="89"/>
      <c r="K19" s="89">
        <v>1</v>
      </c>
      <c r="L19" s="89"/>
      <c r="M19" s="89"/>
      <c r="N19" s="89"/>
      <c r="O19" s="89"/>
      <c r="P19" s="89"/>
      <c r="Q19" s="89"/>
      <c r="R19" s="89"/>
      <c r="S19" s="84"/>
      <c r="T19" s="84"/>
    </row>
    <row r="20" spans="1:20" ht="18" customHeight="1">
      <c r="A20" s="85" t="s">
        <v>17</v>
      </c>
      <c r="B20" s="85" t="s">
        <v>20</v>
      </c>
      <c r="C20" s="86">
        <v>2104</v>
      </c>
      <c r="D20" s="86">
        <v>1068</v>
      </c>
      <c r="E20" s="87"/>
      <c r="F20" s="87"/>
      <c r="G20" s="87"/>
      <c r="H20" s="87"/>
      <c r="I20" s="87"/>
      <c r="J20" s="87"/>
      <c r="K20" s="87"/>
      <c r="L20" s="87"/>
      <c r="M20" s="87">
        <v>2</v>
      </c>
      <c r="N20" s="87">
        <v>1</v>
      </c>
      <c r="O20" s="87"/>
      <c r="P20" s="87"/>
      <c r="Q20" s="87"/>
      <c r="R20" s="87"/>
      <c r="S20" s="88"/>
      <c r="T20" s="88"/>
    </row>
    <row r="21" spans="1:20" ht="18" customHeight="1">
      <c r="A21" s="81" t="s">
        <v>32</v>
      </c>
      <c r="B21" s="81" t="s">
        <v>8</v>
      </c>
      <c r="C21" s="82">
        <v>120132</v>
      </c>
      <c r="D21" s="82">
        <v>1098</v>
      </c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>
        <v>5</v>
      </c>
      <c r="Q21" s="89">
        <v>4</v>
      </c>
      <c r="R21" s="89"/>
      <c r="S21" s="84"/>
      <c r="T21" s="84"/>
    </row>
    <row r="22" spans="1:20" ht="18" customHeight="1">
      <c r="A22" s="85" t="s">
        <v>5</v>
      </c>
      <c r="B22" s="85" t="s">
        <v>6</v>
      </c>
      <c r="C22" s="86">
        <v>1061</v>
      </c>
      <c r="D22" s="86">
        <v>1075</v>
      </c>
      <c r="E22" s="87"/>
      <c r="F22" s="87"/>
      <c r="G22" s="87"/>
      <c r="H22" s="87"/>
      <c r="I22" s="87"/>
      <c r="J22" s="87"/>
      <c r="K22" s="87"/>
      <c r="L22" s="87"/>
      <c r="M22" s="87">
        <v>1</v>
      </c>
      <c r="N22" s="87"/>
      <c r="O22" s="87"/>
      <c r="P22" s="87"/>
      <c r="Q22" s="87"/>
      <c r="R22" s="87"/>
      <c r="S22" s="88"/>
      <c r="T22" s="88"/>
    </row>
    <row r="23" spans="1:20" ht="18" customHeight="1">
      <c r="A23" s="81" t="s">
        <v>57</v>
      </c>
      <c r="B23" s="81" t="s">
        <v>8</v>
      </c>
      <c r="C23" s="82">
        <v>75397</v>
      </c>
      <c r="D23" s="82">
        <v>1098</v>
      </c>
      <c r="E23" s="89"/>
      <c r="F23" s="89"/>
      <c r="G23" s="89"/>
      <c r="H23" s="89"/>
      <c r="I23" s="89"/>
      <c r="J23" s="89"/>
      <c r="K23" s="89"/>
      <c r="L23" s="89"/>
      <c r="M23" s="89">
        <v>5</v>
      </c>
      <c r="N23" s="89"/>
      <c r="O23" s="89"/>
      <c r="P23" s="89">
        <v>7</v>
      </c>
      <c r="Q23" s="89">
        <v>6</v>
      </c>
      <c r="R23" s="89"/>
      <c r="S23" s="84"/>
      <c r="T23" s="84"/>
    </row>
    <row r="24" spans="1:20" ht="18" customHeight="1">
      <c r="A24" s="85" t="s">
        <v>26</v>
      </c>
      <c r="B24" s="85" t="s">
        <v>58</v>
      </c>
      <c r="C24" s="86"/>
      <c r="D24" s="86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>
        <v>1</v>
      </c>
      <c r="P24" s="87">
        <v>4</v>
      </c>
      <c r="Q24" s="87">
        <v>5</v>
      </c>
      <c r="R24" s="87"/>
      <c r="S24" s="88"/>
      <c r="T24" s="88"/>
    </row>
    <row r="25" spans="1:20" ht="18" customHeight="1">
      <c r="A25" s="81" t="s">
        <v>59</v>
      </c>
      <c r="B25" s="81" t="s">
        <v>53</v>
      </c>
      <c r="C25" s="82"/>
      <c r="D25" s="82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>
        <v>5</v>
      </c>
      <c r="P25" s="89">
        <v>6</v>
      </c>
      <c r="Q25" s="89"/>
      <c r="R25" s="89"/>
      <c r="S25" s="84"/>
      <c r="T25" s="84"/>
    </row>
    <row r="26" spans="1:20" ht="18" customHeight="1">
      <c r="A26" s="90" t="s">
        <v>22</v>
      </c>
      <c r="B26" s="90" t="s">
        <v>23</v>
      </c>
      <c r="C26" s="91"/>
      <c r="D26" s="91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>
        <v>2</v>
      </c>
      <c r="P26" s="92">
        <v>3</v>
      </c>
      <c r="Q26" s="92">
        <v>2</v>
      </c>
      <c r="R26" s="92"/>
      <c r="S26" s="93"/>
      <c r="T26" s="93"/>
    </row>
    <row r="27" spans="1:20" ht="18" customHeight="1">
      <c r="A27" s="81" t="s">
        <v>17</v>
      </c>
      <c r="B27" s="81" t="s">
        <v>60</v>
      </c>
      <c r="C27" s="82"/>
      <c r="D27" s="82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>
        <v>3</v>
      </c>
      <c r="P27" s="89">
        <v>1</v>
      </c>
      <c r="Q27" s="89">
        <v>3</v>
      </c>
      <c r="R27" s="89"/>
      <c r="S27" s="84"/>
      <c r="T27" s="84"/>
    </row>
    <row r="28" spans="1:20" ht="18" customHeight="1">
      <c r="A28" s="90" t="s">
        <v>61</v>
      </c>
      <c r="B28" s="90" t="s">
        <v>62</v>
      </c>
      <c r="C28" s="91"/>
      <c r="D28" s="91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>
        <v>6</v>
      </c>
      <c r="P28" s="92">
        <v>6</v>
      </c>
      <c r="Q28" s="92"/>
      <c r="R28" s="92"/>
      <c r="S28" s="93"/>
      <c r="T28" s="93"/>
    </row>
    <row r="29" spans="1:20" ht="18" customHeight="1" thickBot="1">
      <c r="A29" s="94"/>
      <c r="B29" s="94"/>
      <c r="C29" s="95"/>
      <c r="D29" s="95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97"/>
    </row>
    <row r="30" ht="13.5" thickTop="1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I32"/>
  <sheetViews>
    <sheetView workbookViewId="0" topLeftCell="A1">
      <selection activeCell="A1" sqref="A1"/>
    </sheetView>
  </sheetViews>
  <sheetFormatPr defaultColWidth="9.140625" defaultRowHeight="12.75"/>
  <cols>
    <col min="1" max="1" width="29.8515625" style="101" customWidth="1"/>
    <col min="2" max="2" width="14.28125" style="101" customWidth="1"/>
    <col min="3" max="4" width="9.140625" style="98" customWidth="1"/>
    <col min="5" max="32" width="3.421875" style="98" customWidth="1"/>
    <col min="33" max="33" width="11.8515625" style="100" customWidth="1"/>
    <col min="34" max="35" width="9.140625" style="98" customWidth="1"/>
    <col min="36" max="16384" width="9.140625" style="101" customWidth="1"/>
  </cols>
  <sheetData>
    <row r="1" spans="1:2" ht="18">
      <c r="A1" s="98"/>
      <c r="B1" s="99" t="s">
        <v>63</v>
      </c>
    </row>
    <row r="2" spans="1:10" ht="13.5" customHeight="1">
      <c r="A2" s="98"/>
      <c r="B2" s="99"/>
      <c r="J2" s="102" t="s">
        <v>12</v>
      </c>
    </row>
    <row r="3" spans="1:35" ht="12.75" hidden="1">
      <c r="A3" s="103" t="s">
        <v>10</v>
      </c>
      <c r="B3" s="104">
        <f>COUNTIF(D5:D32,"&gt;0")</f>
        <v>6</v>
      </c>
      <c r="C3" s="103" t="s">
        <v>11</v>
      </c>
      <c r="D3" s="105">
        <f>COUNTIF(E4:AF4,"&gt;0")</f>
        <v>7</v>
      </c>
      <c r="E3" s="105"/>
      <c r="F3" s="105" t="s">
        <v>13</v>
      </c>
      <c r="G3" s="105"/>
      <c r="H3" s="106">
        <f>ROUND(SUM(D3/2),0)+1</f>
        <v>5</v>
      </c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7"/>
      <c r="AH3" s="105"/>
      <c r="AI3" s="105"/>
    </row>
    <row r="4" spans="1:35" ht="35.25" customHeight="1">
      <c r="A4" s="108" t="s">
        <v>4</v>
      </c>
      <c r="B4" s="108" t="s">
        <v>0</v>
      </c>
      <c r="C4" s="109" t="s">
        <v>1</v>
      </c>
      <c r="D4" s="109" t="s">
        <v>2</v>
      </c>
      <c r="E4" s="110">
        <v>43352</v>
      </c>
      <c r="F4" s="110">
        <v>43352</v>
      </c>
      <c r="G4" s="110">
        <v>43359</v>
      </c>
      <c r="H4" s="110">
        <v>43359</v>
      </c>
      <c r="I4" s="110">
        <v>43359</v>
      </c>
      <c r="J4" s="110">
        <v>43373</v>
      </c>
      <c r="K4" s="110">
        <v>43373</v>
      </c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1" t="s">
        <v>15</v>
      </c>
      <c r="AH4" s="112" t="s">
        <v>9</v>
      </c>
      <c r="AI4" s="109" t="s">
        <v>3</v>
      </c>
    </row>
    <row r="5" spans="1:35" ht="18" customHeight="1">
      <c r="A5" s="113" t="s">
        <v>17</v>
      </c>
      <c r="B5" s="113" t="s">
        <v>64</v>
      </c>
      <c r="C5" s="114">
        <v>2104</v>
      </c>
      <c r="D5" s="114">
        <v>1068</v>
      </c>
      <c r="E5" s="115">
        <v>1</v>
      </c>
      <c r="F5" s="115">
        <v>1</v>
      </c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I5" s="116"/>
    </row>
    <row r="6" spans="1:35" ht="18" customHeight="1">
      <c r="A6" s="117" t="s">
        <v>7</v>
      </c>
      <c r="B6" s="117" t="s">
        <v>6</v>
      </c>
      <c r="C6" s="118">
        <v>702</v>
      </c>
      <c r="D6" s="118">
        <v>1075</v>
      </c>
      <c r="E6" s="119">
        <v>2</v>
      </c>
      <c r="F6" s="119">
        <v>2</v>
      </c>
      <c r="G6" s="119">
        <v>1</v>
      </c>
      <c r="H6" s="119">
        <v>1</v>
      </c>
      <c r="I6" s="119">
        <v>2</v>
      </c>
      <c r="J6" s="119">
        <v>2</v>
      </c>
      <c r="K6" s="119">
        <v>3</v>
      </c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20"/>
      <c r="AI6" s="120"/>
    </row>
    <row r="7" spans="1:35" ht="18" customHeight="1">
      <c r="A7" s="113" t="s">
        <v>32</v>
      </c>
      <c r="B7" s="113" t="s">
        <v>8</v>
      </c>
      <c r="C7" s="114">
        <v>120132</v>
      </c>
      <c r="D7" s="114">
        <v>1098</v>
      </c>
      <c r="E7" s="121">
        <v>5</v>
      </c>
      <c r="F7" s="121">
        <v>3</v>
      </c>
      <c r="G7" s="121">
        <v>2</v>
      </c>
      <c r="H7" s="121">
        <v>2</v>
      </c>
      <c r="I7" s="121">
        <v>1</v>
      </c>
      <c r="J7" s="121">
        <v>1</v>
      </c>
      <c r="K7" s="121">
        <v>1</v>
      </c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16"/>
      <c r="AI7" s="116"/>
    </row>
    <row r="8" spans="1:35" ht="18" customHeight="1">
      <c r="A8" s="117" t="s">
        <v>27</v>
      </c>
      <c r="B8" s="117" t="s">
        <v>8</v>
      </c>
      <c r="C8" s="118">
        <v>174672</v>
      </c>
      <c r="D8" s="118">
        <v>1098</v>
      </c>
      <c r="E8" s="119">
        <v>4</v>
      </c>
      <c r="F8" s="119">
        <v>4</v>
      </c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20"/>
      <c r="AI8" s="120"/>
    </row>
    <row r="9" spans="1:35" ht="18" customHeight="1">
      <c r="A9" s="113" t="s">
        <v>65</v>
      </c>
      <c r="B9" s="113" t="s">
        <v>8</v>
      </c>
      <c r="C9" s="114">
        <v>59</v>
      </c>
      <c r="D9" s="114">
        <v>1098</v>
      </c>
      <c r="E9" s="121">
        <v>3</v>
      </c>
      <c r="F9" s="121">
        <v>6</v>
      </c>
      <c r="G9" s="121"/>
      <c r="H9" s="121"/>
      <c r="I9" s="121"/>
      <c r="J9" s="121">
        <v>3</v>
      </c>
      <c r="K9" s="121">
        <v>2</v>
      </c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16"/>
      <c r="AI9" s="116"/>
    </row>
    <row r="10" spans="1:35" ht="18" customHeight="1">
      <c r="A10" s="117" t="s">
        <v>43</v>
      </c>
      <c r="B10" s="117" t="s">
        <v>44</v>
      </c>
      <c r="C10" s="118">
        <v>4137</v>
      </c>
      <c r="D10" s="118">
        <v>917</v>
      </c>
      <c r="E10" s="119">
        <v>6</v>
      </c>
      <c r="F10" s="119">
        <v>5</v>
      </c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20"/>
      <c r="AI10" s="120"/>
    </row>
    <row r="11" spans="1:35" ht="18" customHeight="1">
      <c r="A11" s="113"/>
      <c r="B11" s="113"/>
      <c r="C11" s="114"/>
      <c r="D11" s="114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16"/>
      <c r="AI11" s="116"/>
    </row>
    <row r="12" spans="1:35" ht="18" customHeight="1">
      <c r="A12" s="117"/>
      <c r="B12" s="117"/>
      <c r="C12" s="118"/>
      <c r="D12" s="118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20"/>
      <c r="AI12" s="120"/>
    </row>
    <row r="13" spans="1:35" ht="18" customHeight="1">
      <c r="A13" s="113"/>
      <c r="B13" s="113"/>
      <c r="C13" s="114"/>
      <c r="D13" s="114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16"/>
      <c r="AI13" s="116"/>
    </row>
    <row r="14" spans="1:35" ht="18" customHeight="1">
      <c r="A14" s="117"/>
      <c r="B14" s="117"/>
      <c r="C14" s="118"/>
      <c r="D14" s="118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20"/>
      <c r="AI14" s="120"/>
    </row>
    <row r="15" spans="1:35" ht="18" customHeight="1">
      <c r="A15" s="113"/>
      <c r="B15" s="113"/>
      <c r="C15" s="114"/>
      <c r="D15" s="114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16"/>
      <c r="AI15" s="116"/>
    </row>
    <row r="16" spans="1:35" ht="18" customHeight="1">
      <c r="A16" s="117"/>
      <c r="B16" s="117"/>
      <c r="C16" s="118"/>
      <c r="D16" s="118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20"/>
      <c r="AI16" s="120"/>
    </row>
    <row r="17" spans="1:35" ht="18" customHeight="1">
      <c r="A17" s="113"/>
      <c r="B17" s="113"/>
      <c r="C17" s="114"/>
      <c r="D17" s="114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16"/>
      <c r="AI17" s="116"/>
    </row>
    <row r="18" spans="1:35" ht="18" customHeight="1">
      <c r="A18" s="117"/>
      <c r="B18" s="117"/>
      <c r="C18" s="118"/>
      <c r="D18" s="118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20"/>
      <c r="AI18" s="120"/>
    </row>
    <row r="19" spans="1:35" ht="18" customHeight="1">
      <c r="A19" s="113"/>
      <c r="B19" s="113"/>
      <c r="C19" s="114"/>
      <c r="D19" s="114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16"/>
      <c r="AI19" s="116"/>
    </row>
    <row r="20" spans="1:35" ht="18" customHeight="1">
      <c r="A20" s="117"/>
      <c r="B20" s="117"/>
      <c r="C20" s="118"/>
      <c r="D20" s="11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20"/>
      <c r="AI20" s="120"/>
    </row>
    <row r="21" spans="1:35" ht="18" customHeight="1">
      <c r="A21" s="113"/>
      <c r="B21" s="113"/>
      <c r="C21" s="114"/>
      <c r="D21" s="114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16"/>
      <c r="AI21" s="116"/>
    </row>
    <row r="22" spans="1:35" ht="18" customHeight="1">
      <c r="A22" s="117"/>
      <c r="B22" s="117"/>
      <c r="C22" s="118"/>
      <c r="D22" s="118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20"/>
      <c r="AI22" s="120"/>
    </row>
    <row r="23" spans="1:35" ht="18" customHeight="1">
      <c r="A23" s="113"/>
      <c r="B23" s="113"/>
      <c r="C23" s="114"/>
      <c r="D23" s="114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16"/>
      <c r="AI23" s="116"/>
    </row>
    <row r="24" spans="1:35" ht="18" customHeight="1">
      <c r="A24" s="117"/>
      <c r="B24" s="117"/>
      <c r="C24" s="118"/>
      <c r="D24" s="118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20"/>
      <c r="AI24" s="120"/>
    </row>
    <row r="25" spans="1:35" ht="18" customHeight="1">
      <c r="A25" s="113"/>
      <c r="B25" s="113"/>
      <c r="C25" s="114"/>
      <c r="D25" s="114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16"/>
      <c r="AI25" s="116"/>
    </row>
    <row r="26" spans="1:35" ht="18" customHeight="1">
      <c r="A26" s="117"/>
      <c r="B26" s="117"/>
      <c r="C26" s="118"/>
      <c r="D26" s="118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20"/>
      <c r="AI26" s="120"/>
    </row>
    <row r="27" spans="1:35" ht="18" customHeight="1">
      <c r="A27" s="113"/>
      <c r="B27" s="113"/>
      <c r="C27" s="114"/>
      <c r="D27" s="114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16"/>
      <c r="AI27" s="116"/>
    </row>
    <row r="28" spans="1:35" ht="18" customHeight="1">
      <c r="A28" s="117"/>
      <c r="B28" s="117"/>
      <c r="C28" s="118"/>
      <c r="D28" s="118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20"/>
      <c r="AI28" s="120"/>
    </row>
    <row r="29" spans="1:35" ht="18" customHeight="1">
      <c r="A29" s="113"/>
      <c r="B29" s="113"/>
      <c r="C29" s="114"/>
      <c r="D29" s="114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16"/>
      <c r="AI29" s="116"/>
    </row>
    <row r="30" spans="1:35" ht="18" customHeight="1">
      <c r="A30" s="117"/>
      <c r="B30" s="117"/>
      <c r="C30" s="118"/>
      <c r="D30" s="118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20"/>
      <c r="AI30" s="120"/>
    </row>
    <row r="31" spans="1:35" ht="18" customHeight="1">
      <c r="A31" s="113"/>
      <c r="B31" s="113"/>
      <c r="C31" s="114"/>
      <c r="D31" s="114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16"/>
      <c r="AI31" s="116"/>
    </row>
    <row r="32" spans="1:35" ht="18" customHeight="1">
      <c r="A32" s="122"/>
      <c r="B32" s="122"/>
      <c r="C32" s="123"/>
      <c r="D32" s="123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5"/>
      <c r="AI32" s="1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Norman Halstead</dc:creator>
  <cp:keywords/>
  <dc:description/>
  <cp:lastModifiedBy>Norman Halstead</cp:lastModifiedBy>
  <dcterms:created xsi:type="dcterms:W3CDTF">2014-07-23T19:12:59Z</dcterms:created>
  <dcterms:modified xsi:type="dcterms:W3CDTF">2021-01-20T08:50:44Z</dcterms:modified>
  <cp:category/>
  <cp:version/>
  <cp:contentType/>
  <cp:contentStatus/>
</cp:coreProperties>
</file>